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80" windowHeight="4950" activeTab="1"/>
  </bookViews>
  <sheets>
    <sheet name="Лист1" sheetId="1" r:id="rId1"/>
    <sheet name="приложение 1" sheetId="2" r:id="rId2"/>
  </sheets>
  <definedNames>
    <definedName name="_xlnm.Print_Titles" localSheetId="1">'приложение 1'!$2:$2</definedName>
  </definedNames>
  <calcPr fullCalcOnLoad="1"/>
</workbook>
</file>

<file path=xl/comments2.xml><?xml version="1.0" encoding="utf-8"?>
<comments xmlns="http://schemas.openxmlformats.org/spreadsheetml/2006/main">
  <authors>
    <author>410YNM</author>
  </authors>
  <commentList>
    <comment ref="O28" authorId="0">
      <text>
        <r>
          <rPr>
            <b/>
            <sz val="9"/>
            <rFont val="Tahoma"/>
            <family val="2"/>
          </rPr>
          <t>410YNM:</t>
        </r>
        <r>
          <rPr>
            <sz val="9"/>
            <rFont val="Tahoma"/>
            <family val="2"/>
          </rPr>
          <t xml:space="preserve">
еловек</t>
        </r>
      </text>
    </comment>
  </commentList>
</comments>
</file>

<file path=xl/sharedStrings.xml><?xml version="1.0" encoding="utf-8"?>
<sst xmlns="http://schemas.openxmlformats.org/spreadsheetml/2006/main" count="280" uniqueCount="136">
  <si>
    <t>Демография</t>
  </si>
  <si>
    <t>Численность постоянного населения</t>
  </si>
  <si>
    <t>Численность трудоспособного населения</t>
  </si>
  <si>
    <t>Численность занятых в экономике</t>
  </si>
  <si>
    <t>Инвестиции в основной капитал</t>
  </si>
  <si>
    <t xml:space="preserve">Среднемесячная заработная плата </t>
  </si>
  <si>
    <t>Производительность труда на одного занятого</t>
  </si>
  <si>
    <t>Численность занятых</t>
  </si>
  <si>
    <t>Добыча полезных ископаемых</t>
  </si>
  <si>
    <t>Объем отгрузки</t>
  </si>
  <si>
    <t xml:space="preserve">Сельское хозяйство </t>
  </si>
  <si>
    <t>Среднемесячная зарплата</t>
  </si>
  <si>
    <t xml:space="preserve">Строительство </t>
  </si>
  <si>
    <t xml:space="preserve">Объем выполненных работ </t>
  </si>
  <si>
    <t>Среднемесячная заработная плата</t>
  </si>
  <si>
    <t>Пассажирооборот</t>
  </si>
  <si>
    <t>Туризм</t>
  </si>
  <si>
    <t>Количество туристских прибытий</t>
  </si>
  <si>
    <t>Объем платных услуг, оказанных туристам</t>
  </si>
  <si>
    <t xml:space="preserve">Торговля и потребительский рынок </t>
  </si>
  <si>
    <t>Оборот розничной торговли</t>
  </si>
  <si>
    <t>Объем платных услуг</t>
  </si>
  <si>
    <t>Оборот общественного питания</t>
  </si>
  <si>
    <t xml:space="preserve">Малое предпринимательство </t>
  </si>
  <si>
    <t>Количество малых предприятий</t>
  </si>
  <si>
    <t xml:space="preserve">Социальная защита </t>
  </si>
  <si>
    <t>Социальная поддержка семьи и детей</t>
  </si>
  <si>
    <t xml:space="preserve">Здравоохранение </t>
  </si>
  <si>
    <t>Материнская смертность, на 100 тыс. родившихся живыми</t>
  </si>
  <si>
    <t>Физическая культура  и спорт</t>
  </si>
  <si>
    <t xml:space="preserve">Жилищно-коммунальное хозяйство </t>
  </si>
  <si>
    <t xml:space="preserve">Имущественные и земельные отношения </t>
  </si>
  <si>
    <t xml:space="preserve"> Безопасность жизнедеятельности </t>
  </si>
  <si>
    <t>Уровень преступности на 100 тыс. населения</t>
  </si>
  <si>
    <t>ед.изм.</t>
  </si>
  <si>
    <t>тыс. чел</t>
  </si>
  <si>
    <t>%</t>
  </si>
  <si>
    <t>млн.руб.</t>
  </si>
  <si>
    <t>руб.</t>
  </si>
  <si>
    <t>млн. руб.</t>
  </si>
  <si>
    <t>тыс. руб.</t>
  </si>
  <si>
    <t>чел.</t>
  </si>
  <si>
    <t>кв. м.</t>
  </si>
  <si>
    <t>кв.м.</t>
  </si>
  <si>
    <t>млн. пасс-км</t>
  </si>
  <si>
    <t>тыс.руб.</t>
  </si>
  <si>
    <t>ед.</t>
  </si>
  <si>
    <t>Показатели КП СЭР МО</t>
  </si>
  <si>
    <t>Уровень регистрируемой безработицы</t>
  </si>
  <si>
    <t>Уровень общей безработицы</t>
  </si>
  <si>
    <t xml:space="preserve">в т.ч. внебюджетные инвестиции </t>
  </si>
  <si>
    <t>Младенческая смертность, на 1 тыс.родившихся живыми</t>
  </si>
  <si>
    <t xml:space="preserve">Образование </t>
  </si>
  <si>
    <t xml:space="preserve">Культура </t>
  </si>
  <si>
    <t>Численность занятых на малых предприятиях на постоянной основе</t>
  </si>
  <si>
    <t>Доля убыточных организаций ЖКХ</t>
  </si>
  <si>
    <t>объем инвестиций в основной капитал</t>
  </si>
  <si>
    <t>Обработка древесины и производство изделий из дерева</t>
  </si>
  <si>
    <t>Оказано услуг связи</t>
  </si>
  <si>
    <t>Связь, инфрастуктура связи и информатизации</t>
  </si>
  <si>
    <t>Транспорт и транспортная инфрастуктура</t>
  </si>
  <si>
    <t>Развитие экономики</t>
  </si>
  <si>
    <t>Развитие промышленного производства</t>
  </si>
  <si>
    <t>Молодежная политика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</si>
  <si>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</si>
  <si>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Удельный вес лиц, сдавших единый государственный экзамен, от числа выпусников, участвовавших в едином государственном экзамене</t>
  </si>
  <si>
    <t>Ввод жилья в эксплуатацию</t>
  </si>
  <si>
    <t>в том числе введенная в действие за отчетный период</t>
  </si>
  <si>
    <r>
      <t xml:space="preserve">Расходы </t>
    </r>
    <r>
      <rPr>
        <u val="single"/>
        <sz val="11"/>
        <rFont val="Times New Roman"/>
        <family val="1"/>
      </rPr>
      <t xml:space="preserve">консолидированного </t>
    </r>
    <r>
      <rPr>
        <sz val="11"/>
        <rFont val="Times New Roman"/>
        <family val="1"/>
      </rPr>
      <t xml:space="preserve">бюджета на содержание работников органов местного самоуправления в расчете на одного жителя </t>
    </r>
  </si>
  <si>
    <r>
      <t xml:space="preserve">Среднемесячная </t>
    </r>
    <r>
      <rPr>
        <sz val="11"/>
        <rFont val="Times New Roman"/>
        <family val="1"/>
      </rPr>
      <t>заработная плата</t>
    </r>
  </si>
  <si>
    <t>Удельный вес населения, систематически  занимающегося физической культурой и спортом</t>
  </si>
  <si>
    <t>Производство пищевых продуктов, включая напитки, и табака</t>
  </si>
  <si>
    <t>Среднемесячная заработная плата работников муниципальных образовательных учреждений, всего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</si>
  <si>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культуры, к общему населения</t>
  </si>
  <si>
    <t>Общая площадь жилых помещений, приходящаяся в среднем на одного жителя</t>
  </si>
  <si>
    <t xml:space="preserve">Удельный вес ветхого и аварийного жилья в общем объеме жилищного фонда </t>
  </si>
  <si>
    <t>Доля населения, обеспеченного питьевой водой, отвечающей требованиям безопасности</t>
  </si>
  <si>
    <t>Отгружено товаров собственного производства, выполнено работ и услуг субъектами малого предпринимательства (оценка)</t>
  </si>
  <si>
    <t>Полиграфическоая промышленность</t>
  </si>
  <si>
    <t>Доля семей, получающих жилищные субсидии на оплату жилого помещения и коммунальных услуг, в общем количестве семей</t>
  </si>
  <si>
    <t>Доля среднесписочной численности работников(без внешних совместителей)малых  предприятий в среднесписочной численности работников(без внешних совместителей) всех предприятий</t>
  </si>
  <si>
    <t>Количество земельных участков.ед.</t>
  </si>
  <si>
    <t>Рост числа земельных участков . Поставленных на  кадастровый учет</t>
  </si>
  <si>
    <t>в% по отношению к  предыдущему году</t>
  </si>
  <si>
    <t>Доля оформленных прав муниципальной собственности на объекты недвижимости от общего количества объектов. Учтенных в реестре муниципальной собственности</t>
  </si>
  <si>
    <t>Доля выделенных земельных участков в счет долей в праве собственности на земельные участки из земель с/х назначения(оформление паев на землю)</t>
  </si>
  <si>
    <t>Доля молодых людей, принимающих участие в добровольческой деятельности, в общем количестве молодежи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</si>
  <si>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</si>
  <si>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 xml:space="preserve">ед. 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</si>
  <si>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</si>
  <si>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</si>
  <si>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</si>
  <si>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Охват детей разными формами предоставления услуг дошкольного образования(от 3 до 7 лет)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</si>
  <si>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</si>
  <si>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 xml:space="preserve">Смертность населения (без показателя смертности от внешних причин), количество умерших на 100 тыс. чел. </t>
  </si>
  <si>
    <t>Доля детей оставшихся без попечения родителей, переданных:</t>
  </si>
  <si>
    <t>неродственникам в приемные семьи</t>
  </si>
  <si>
    <t xml:space="preserve"> % от числа детей, оставшихся без попечения родителей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</si>
  <si>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</si>
  <si>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</si>
  <si>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</si>
  <si>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</si>
  <si>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 xml:space="preserve">руб. </t>
  </si>
  <si>
    <t>Строительство автодорог</t>
  </si>
  <si>
    <t xml:space="preserve">км. </t>
  </si>
  <si>
    <t>Реконструкция автодорог</t>
  </si>
  <si>
    <t xml:space="preserve">Количество Интернет - пользователей на 1 000 чел. </t>
  </si>
  <si>
    <t xml:space="preserve">чел. 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</si>
  <si>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населения, %</t>
  </si>
  <si>
    <t>Строительство мостов</t>
  </si>
  <si>
    <t>пог. м.</t>
  </si>
  <si>
    <t xml:space="preserve">  </t>
  </si>
  <si>
    <t>Налоговые и неналоговые доходы консолидированного бюджета без учета доп.норматива</t>
  </si>
  <si>
    <t xml:space="preserve">Валовая продукция </t>
  </si>
  <si>
    <t>Обеспеченность культурно-досуговыми учреждениями</t>
  </si>
  <si>
    <t>Обеспеченность библиотеками</t>
  </si>
  <si>
    <t>% от нормативной потребности</t>
  </si>
  <si>
    <t>Средняя продолжительность жизни,лет</t>
  </si>
  <si>
    <t>Доля граждан МО выполнивших нормативы всероссийского физкультурно-спортивного комплекса ГТО в общей численнности населения, принявшего участие в сдаче нормативов ВФСК "ГТО"</t>
  </si>
  <si>
    <t>из них учащиеся и студенты</t>
  </si>
  <si>
    <t xml:space="preserve">Обеспеченность спортивными залами </t>
  </si>
  <si>
    <t>Обеспеченность плоскостными сооружениями</t>
  </si>
  <si>
    <t>Уровень  износакоммунальной инфраструктуры</t>
  </si>
  <si>
    <t>Количество молодых специалистов и молодых скмей, получивших социальную выплату на приобретение жилья</t>
  </si>
  <si>
    <t>Доля протяженности автомобильных дорог общего пользования местного значения, не отвечающим требованиям нормативным требованиям, в общей протяженности автомобильных дорог общего пользования местного значения</t>
  </si>
  <si>
    <t>Доходы от использования муниципального имущества (аренда, приватизация республиканской собственности),в т.ч.</t>
  </si>
  <si>
    <t>муниципальный район</t>
  </si>
  <si>
    <t xml:space="preserve"> </t>
  </si>
  <si>
    <t xml:space="preserve">, </t>
  </si>
  <si>
    <t>Факт2018г.</t>
  </si>
  <si>
    <t>План 2019</t>
  </si>
  <si>
    <t>Факт 2019</t>
  </si>
  <si>
    <t>Производство и распределение электроэнергии, газа и воды</t>
  </si>
  <si>
    <t>54.1</t>
  </si>
  <si>
    <t>6.1.</t>
  </si>
  <si>
    <t>98.1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</si>
</sst>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-* #,##0.0_р_._-;\-* #,##0.0_р_._-;_-* &quot;-&quot;??_р_._-;_-@_-"/>
    <numFmt numFmtId="179" formatCode="_-* #,##0.0_р_._-;\-* #,##0.0_р_._-;_-* &quot;-&quot;?_р_._-;_-@_-"/>
    <numFmt numFmtId="180" formatCode="_-* #,##0.0\ _₽_-;\-* #,##0.0\ _₽_-;_-* &quot;-&quot;?\ _₽_-;_-@_-"/>
    <numFmt numFmtId="181" formatCode="_-* #,##0_р_._-;\-* #,##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i/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10" xfId="53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top"/>
    </xf>
    <xf numFmtId="0" fontId="3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53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16" fontId="3" fillId="33" borderId="10" xfId="53" applyNumberFormat="1" applyFont="1" applyFill="1" applyBorder="1" applyAlignment="1">
      <alignment horizontal="center" vertical="center"/>
      <protection/>
    </xf>
    <xf numFmtId="0" fontId="14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4" fillId="33" borderId="10" xfId="53" applyFont="1" applyFill="1" applyBorder="1" applyAlignment="1">
      <alignment horizontal="left" vertical="top" wrapText="1"/>
      <protection/>
    </xf>
    <xf numFmtId="0" fontId="4" fillId="33" borderId="12" xfId="0" applyFont="1" applyFill="1" applyBorder="1" applyAlignment="1">
      <alignment horizontal="center"/>
    </xf>
    <xf numFmtId="0" fontId="6" fillId="33" borderId="10" xfId="53" applyFont="1" applyFill="1" applyBorder="1" applyAlignment="1">
      <alignment horizontal="center" vertical="top" wrapText="1"/>
      <protection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3" fillId="33" borderId="13" xfId="53" applyFont="1" applyFill="1" applyBorder="1" applyAlignment="1">
      <alignment horizontal="center" vertical="center"/>
      <protection/>
    </xf>
    <xf numFmtId="1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1" fillId="33" borderId="10" xfId="53" applyFont="1" applyFill="1" applyBorder="1" applyAlignment="1">
      <alignment horizontal="center" vertical="top" wrapText="1"/>
      <protection/>
    </xf>
    <xf numFmtId="176" fontId="0" fillId="33" borderId="0" xfId="0" applyNumberFormat="1" applyFill="1" applyAlignment="1">
      <alignment/>
    </xf>
    <xf numFmtId="0" fontId="4" fillId="33" borderId="14" xfId="0" applyFont="1" applyFill="1" applyBorder="1" applyAlignment="1">
      <alignment horizontal="center"/>
    </xf>
    <xf numFmtId="0" fontId="19" fillId="33" borderId="10" xfId="53" applyFont="1" applyFill="1" applyBorder="1" applyAlignment="1">
      <alignment horizontal="center" vertical="top" wrapText="1"/>
      <protection/>
    </xf>
    <xf numFmtId="0" fontId="9" fillId="33" borderId="12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center"/>
    </xf>
    <xf numFmtId="0" fontId="3" fillId="33" borderId="10" xfId="53" applyFont="1" applyFill="1" applyBorder="1" applyAlignment="1">
      <alignment horizontal="left" vertical="center" wrapText="1"/>
      <protection/>
    </xf>
    <xf numFmtId="176" fontId="4" fillId="33" borderId="12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0" fontId="4" fillId="33" borderId="10" xfId="53" applyFont="1" applyFill="1" applyBorder="1" applyAlignment="1">
      <alignment horizontal="left" vertical="center" wrapText="1"/>
      <protection/>
    </xf>
    <xf numFmtId="0" fontId="3" fillId="33" borderId="12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left" vertical="center" wrapText="1"/>
      <protection/>
    </xf>
    <xf numFmtId="9" fontId="0" fillId="33" borderId="0" xfId="0" applyNumberFormat="1" applyFill="1" applyBorder="1" applyAlignment="1">
      <alignment/>
    </xf>
    <xf numFmtId="176" fontId="4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12" fillId="33" borderId="10" xfId="53" applyFont="1" applyFill="1" applyBorder="1" applyAlignment="1">
      <alignment horizontal="center" vertical="top" wrapText="1"/>
      <protection/>
    </xf>
    <xf numFmtId="2" fontId="4" fillId="33" borderId="10" xfId="0" applyNumberFormat="1" applyFont="1" applyFill="1" applyBorder="1" applyAlignment="1">
      <alignment horizontal="center"/>
    </xf>
    <xf numFmtId="178" fontId="4" fillId="33" borderId="10" xfId="62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178" fontId="4" fillId="33" borderId="10" xfId="62" applyNumberFormat="1" applyFont="1" applyFill="1" applyBorder="1" applyAlignment="1">
      <alignment/>
    </xf>
    <xf numFmtId="0" fontId="3" fillId="33" borderId="15" xfId="53" applyFont="1" applyFill="1" applyBorder="1" applyAlignment="1">
      <alignment horizontal="center" vertical="center"/>
      <protection/>
    </xf>
    <xf numFmtId="0" fontId="8" fillId="33" borderId="12" xfId="53" applyFont="1" applyFill="1" applyBorder="1" applyAlignment="1">
      <alignment horizontal="center" vertical="top" wrapText="1"/>
      <protection/>
    </xf>
    <xf numFmtId="176" fontId="4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/>
    </xf>
    <xf numFmtId="9" fontId="0" fillId="33" borderId="0" xfId="0" applyNumberFormat="1" applyFill="1" applyAlignment="1">
      <alignment/>
    </xf>
    <xf numFmtId="0" fontId="12" fillId="33" borderId="12" xfId="53" applyFont="1" applyFill="1" applyBorder="1" applyAlignment="1">
      <alignment horizontal="center" vertical="top" wrapText="1"/>
      <protection/>
    </xf>
    <xf numFmtId="10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0" fontId="16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3" fillId="33" borderId="12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>
      <alignment horizontal="center"/>
    </xf>
    <xf numFmtId="0" fontId="4" fillId="33" borderId="12" xfId="53" applyFont="1" applyFill="1" applyBorder="1" applyAlignment="1">
      <alignment vertical="top" wrapText="1"/>
      <protection/>
    </xf>
    <xf numFmtId="0" fontId="9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4" fillId="33" borderId="10" xfId="53" applyFont="1" applyFill="1" applyBorder="1" applyAlignment="1">
      <alignment vertical="top" wrapText="1"/>
      <protection/>
    </xf>
    <xf numFmtId="0" fontId="4" fillId="33" borderId="13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/>
    </xf>
    <xf numFmtId="0" fontId="4" fillId="33" borderId="10" xfId="53" applyFont="1" applyFill="1" applyBorder="1" applyAlignment="1">
      <alignment horizontal="left"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9" fillId="33" borderId="17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6"/>
  <sheetViews>
    <sheetView tabSelected="1" view="pageBreakPreview" zoomScale="75" zoomScaleSheetLayoutView="75" workbookViewId="0" topLeftCell="A1">
      <selection activeCell="M27" sqref="M27"/>
    </sheetView>
  </sheetViews>
  <sheetFormatPr defaultColWidth="9.140625" defaultRowHeight="15"/>
  <cols>
    <col min="1" max="1" width="6.8515625" style="104" customWidth="1"/>
    <col min="2" max="2" width="42.421875" style="18" customWidth="1"/>
    <col min="3" max="3" width="8.57421875" style="106" customWidth="1"/>
    <col min="4" max="4" width="11.7109375" style="104" customWidth="1"/>
    <col min="5" max="5" width="15.7109375" style="107" customWidth="1"/>
    <col min="6" max="6" width="14.140625" style="107" customWidth="1"/>
    <col min="7" max="7" width="13.421875" style="107" customWidth="1"/>
    <col min="8" max="11" width="9.140625" style="2" hidden="1" customWidth="1"/>
    <col min="12" max="14" width="9.140625" style="2" customWidth="1"/>
    <col min="15" max="15" width="9.8515625" style="2" customWidth="1"/>
    <col min="16" max="16384" width="9.140625" style="2" customWidth="1"/>
  </cols>
  <sheetData>
    <row r="1" spans="1:7" ht="15">
      <c r="A1" s="108" t="s">
        <v>127</v>
      </c>
      <c r="B1" s="109"/>
      <c r="C1" s="109"/>
      <c r="D1" s="109"/>
      <c r="E1" s="109"/>
      <c r="F1" s="109"/>
      <c r="G1" s="109"/>
    </row>
    <row r="2" spans="1:7" s="7" customFormat="1" ht="24">
      <c r="A2" s="3"/>
      <c r="B2" s="4" t="s">
        <v>47</v>
      </c>
      <c r="C2" s="5" t="s">
        <v>34</v>
      </c>
      <c r="D2" s="6" t="s">
        <v>129</v>
      </c>
      <c r="E2" s="6" t="s">
        <v>130</v>
      </c>
      <c r="F2" s="6" t="s">
        <v>131</v>
      </c>
      <c r="G2" s="6" t="s">
        <v>36</v>
      </c>
    </row>
    <row r="3" spans="1:7" s="13" customFormat="1" ht="15.75">
      <c r="A3" s="8"/>
      <c r="B3" s="9" t="s">
        <v>0</v>
      </c>
      <c r="C3" s="10"/>
      <c r="D3" s="11"/>
      <c r="E3" s="12"/>
      <c r="F3" s="12"/>
      <c r="G3" s="12"/>
    </row>
    <row r="4" spans="1:11" s="13" customFormat="1" ht="30">
      <c r="A4" s="8">
        <v>1</v>
      </c>
      <c r="B4" s="14" t="s">
        <v>1</v>
      </c>
      <c r="C4" s="15" t="s">
        <v>35</v>
      </c>
      <c r="D4" s="10">
        <v>22.9</v>
      </c>
      <c r="E4" s="10">
        <v>22.5</v>
      </c>
      <c r="F4" s="10">
        <v>22.5</v>
      </c>
      <c r="G4" s="16">
        <f>F4/E4*100</f>
        <v>100</v>
      </c>
      <c r="H4" s="10">
        <v>23.7</v>
      </c>
      <c r="I4" s="10">
        <v>23.7</v>
      </c>
      <c r="J4" s="10">
        <v>23.7</v>
      </c>
      <c r="K4" s="10">
        <v>23.7</v>
      </c>
    </row>
    <row r="5" spans="1:11" s="13" customFormat="1" ht="30">
      <c r="A5" s="8">
        <f>A4+1</f>
        <v>2</v>
      </c>
      <c r="B5" s="14" t="s">
        <v>2</v>
      </c>
      <c r="C5" s="15" t="s">
        <v>127</v>
      </c>
      <c r="D5" s="1">
        <v>12.2</v>
      </c>
      <c r="E5" s="1">
        <v>11.8</v>
      </c>
      <c r="F5" s="1">
        <v>11.8</v>
      </c>
      <c r="G5" s="16">
        <f>F5/E5*100</f>
        <v>100</v>
      </c>
      <c r="H5" s="1">
        <v>17.57</v>
      </c>
      <c r="I5" s="1">
        <v>17.57</v>
      </c>
      <c r="J5" s="1">
        <v>17.57</v>
      </c>
      <c r="K5" s="1">
        <v>17.57</v>
      </c>
    </row>
    <row r="6" spans="1:7" s="13" customFormat="1" ht="15">
      <c r="A6" s="8">
        <f>A5+1</f>
        <v>3</v>
      </c>
      <c r="B6" s="14" t="s">
        <v>3</v>
      </c>
      <c r="C6" s="15" t="s">
        <v>35</v>
      </c>
      <c r="D6" s="1">
        <v>11.4</v>
      </c>
      <c r="E6" s="1">
        <v>11.5</v>
      </c>
      <c r="F6" s="1">
        <v>11.6</v>
      </c>
      <c r="G6" s="16">
        <f>F6/E6*100</f>
        <v>100.8695652173913</v>
      </c>
    </row>
    <row r="7" spans="1:12" s="13" customFormat="1" ht="15">
      <c r="A7" s="8">
        <f>A6+1</f>
        <v>4</v>
      </c>
      <c r="B7" s="14" t="s">
        <v>49</v>
      </c>
      <c r="C7" s="15" t="s">
        <v>128</v>
      </c>
      <c r="D7" s="1">
        <v>9.2</v>
      </c>
      <c r="E7" s="1">
        <v>100</v>
      </c>
      <c r="F7" s="1">
        <v>132</v>
      </c>
      <c r="G7" s="16">
        <f>F7/E7*100</f>
        <v>132</v>
      </c>
      <c r="L7" s="17"/>
    </row>
    <row r="8" spans="1:12" s="13" customFormat="1" ht="30">
      <c r="A8" s="8">
        <f>A7+1</f>
        <v>5</v>
      </c>
      <c r="B8" s="18" t="s">
        <v>48</v>
      </c>
      <c r="C8" s="15" t="s">
        <v>36</v>
      </c>
      <c r="D8" s="1">
        <v>0.7</v>
      </c>
      <c r="E8" s="1">
        <v>0.5</v>
      </c>
      <c r="F8" s="1">
        <v>0.5</v>
      </c>
      <c r="G8" s="16">
        <f>F8/E8*100</f>
        <v>100</v>
      </c>
      <c r="L8" s="17"/>
    </row>
    <row r="9" spans="1:12" s="13" customFormat="1" ht="15.75">
      <c r="A9" s="8"/>
      <c r="B9" s="9" t="s">
        <v>61</v>
      </c>
      <c r="C9" s="15"/>
      <c r="D9" s="19"/>
      <c r="E9" s="20"/>
      <c r="F9" s="19"/>
      <c r="G9" s="16"/>
      <c r="L9" s="17"/>
    </row>
    <row r="10" spans="1:7" s="13" customFormat="1" ht="15.75">
      <c r="A10" s="8">
        <f>A8+1</f>
        <v>6</v>
      </c>
      <c r="B10" s="14" t="s">
        <v>4</v>
      </c>
      <c r="C10" s="15" t="s">
        <v>37</v>
      </c>
      <c r="D10" s="19">
        <v>451.7</v>
      </c>
      <c r="E10" s="21">
        <v>350</v>
      </c>
      <c r="F10" s="19">
        <v>612.5</v>
      </c>
      <c r="G10" s="16">
        <f>F10/E10*100</f>
        <v>175</v>
      </c>
    </row>
    <row r="11" spans="1:7" s="23" customFormat="1" ht="15.75">
      <c r="A11" s="22" t="s">
        <v>134</v>
      </c>
      <c r="B11" s="14" t="s">
        <v>50</v>
      </c>
      <c r="C11" s="15" t="s">
        <v>37</v>
      </c>
      <c r="D11" s="1">
        <v>330.2</v>
      </c>
      <c r="E11" s="21">
        <v>265</v>
      </c>
      <c r="F11" s="1">
        <v>388.7</v>
      </c>
      <c r="G11" s="16">
        <f>F11/E11*100</f>
        <v>146.67924528301884</v>
      </c>
    </row>
    <row r="12" spans="1:18" s="13" customFormat="1" ht="15">
      <c r="A12" s="8">
        <f>A10+1</f>
        <v>7</v>
      </c>
      <c r="B12" s="24" t="s">
        <v>5</v>
      </c>
      <c r="C12" s="15"/>
      <c r="D12" s="1">
        <v>29020.3</v>
      </c>
      <c r="E12" s="1">
        <v>29000</v>
      </c>
      <c r="F12" s="1">
        <v>29300</v>
      </c>
      <c r="G12" s="25">
        <f>F12/E12*100</f>
        <v>101.03448275862068</v>
      </c>
      <c r="M12" s="26"/>
      <c r="N12" s="26"/>
      <c r="O12" s="26"/>
      <c r="P12" s="26"/>
      <c r="Q12" s="26"/>
      <c r="R12" s="26"/>
    </row>
    <row r="13" spans="1:7" s="13" customFormat="1" ht="45">
      <c r="A13" s="8">
        <v>8</v>
      </c>
      <c r="B13" s="27" t="s">
        <v>112</v>
      </c>
      <c r="C13" s="15" t="s">
        <v>39</v>
      </c>
      <c r="D13" s="19">
        <v>103.3</v>
      </c>
      <c r="E13" s="28">
        <v>93.5</v>
      </c>
      <c r="F13" s="19">
        <v>129.5</v>
      </c>
      <c r="G13" s="25">
        <f>F13/E13*100</f>
        <v>138.50267379679144</v>
      </c>
    </row>
    <row r="14" spans="1:7" s="13" customFormat="1" ht="60">
      <c r="A14" s="8">
        <v>9</v>
      </c>
      <c r="B14" s="14" t="s">
        <v>68</v>
      </c>
      <c r="C14" s="15" t="s">
        <v>38</v>
      </c>
      <c r="D14" s="19">
        <v>2786</v>
      </c>
      <c r="E14" s="1">
        <v>2831</v>
      </c>
      <c r="F14" s="19">
        <v>2930.8</v>
      </c>
      <c r="G14" s="25">
        <f>F14/E14*100</f>
        <v>103.52525609325328</v>
      </c>
    </row>
    <row r="15" spans="1:7" s="13" customFormat="1" ht="28.5">
      <c r="A15" s="8"/>
      <c r="B15" s="29" t="s">
        <v>62</v>
      </c>
      <c r="C15" s="15"/>
      <c r="D15" s="19"/>
      <c r="E15" s="1"/>
      <c r="F15" s="19"/>
      <c r="G15" s="16"/>
    </row>
    <row r="16" spans="1:15" s="13" customFormat="1" ht="15">
      <c r="A16" s="8">
        <f>A14+1</f>
        <v>10</v>
      </c>
      <c r="B16" s="14" t="s">
        <v>9</v>
      </c>
      <c r="C16" s="15" t="s">
        <v>39</v>
      </c>
      <c r="D16" s="1">
        <f>D21+D31+D36+D41</f>
        <v>6641.4</v>
      </c>
      <c r="E16" s="1">
        <f>E21+E31+E36+E41</f>
        <v>6972.5</v>
      </c>
      <c r="F16" s="1">
        <f>F21+F26+F31+F36+F41</f>
        <v>7940.3</v>
      </c>
      <c r="G16" s="16">
        <f aca="true" t="shared" si="0" ref="G16:G23">F16/E16*100</f>
        <v>113.88024381498745</v>
      </c>
      <c r="L16" s="17"/>
      <c r="N16" s="30"/>
      <c r="O16" s="31"/>
    </row>
    <row r="17" spans="1:17" s="13" customFormat="1" ht="30">
      <c r="A17" s="32">
        <f>A16+1</f>
        <v>11</v>
      </c>
      <c r="B17" s="14" t="s">
        <v>56</v>
      </c>
      <c r="C17" s="15" t="s">
        <v>37</v>
      </c>
      <c r="D17" s="1">
        <f>D22+D32+D37+D42</f>
        <v>88.80000000000001</v>
      </c>
      <c r="E17" s="1">
        <f>E22+E32+E37+E42</f>
        <v>95</v>
      </c>
      <c r="F17" s="1">
        <f>F22+F27+F32+F37+F42</f>
        <v>80.4</v>
      </c>
      <c r="G17" s="16">
        <f>F17/E17*100</f>
        <v>84.63157894736842</v>
      </c>
      <c r="L17" s="17"/>
      <c r="N17" s="30"/>
      <c r="Q17" s="13" t="s">
        <v>127</v>
      </c>
    </row>
    <row r="18" spans="1:12" s="13" customFormat="1" ht="30">
      <c r="A18" s="32">
        <f>A17+1</f>
        <v>12</v>
      </c>
      <c r="B18" s="14" t="s">
        <v>6</v>
      </c>
      <c r="C18" s="15" t="s">
        <v>40</v>
      </c>
      <c r="D18" s="33">
        <v>5000</v>
      </c>
      <c r="E18" s="1">
        <v>5250</v>
      </c>
      <c r="F18" s="33">
        <v>5939</v>
      </c>
      <c r="G18" s="25">
        <f t="shared" si="0"/>
        <v>113.12380952380951</v>
      </c>
      <c r="L18" s="17"/>
    </row>
    <row r="19" spans="1:7" s="13" customFormat="1" ht="15">
      <c r="A19" s="32">
        <v>13</v>
      </c>
      <c r="B19" s="27" t="s">
        <v>69</v>
      </c>
      <c r="C19" s="15" t="s">
        <v>38</v>
      </c>
      <c r="D19" s="34">
        <v>25200</v>
      </c>
      <c r="E19" s="34">
        <v>25500</v>
      </c>
      <c r="F19" s="34">
        <v>30100</v>
      </c>
      <c r="G19" s="16">
        <f t="shared" si="0"/>
        <v>118.03921568627452</v>
      </c>
    </row>
    <row r="20" spans="1:7" s="13" customFormat="1" ht="15">
      <c r="A20" s="32"/>
      <c r="B20" s="35" t="s">
        <v>8</v>
      </c>
      <c r="C20" s="15"/>
      <c r="D20" s="19"/>
      <c r="E20" s="1"/>
      <c r="F20" s="19"/>
      <c r="G20" s="16"/>
    </row>
    <row r="21" spans="1:14" s="13" customFormat="1" ht="15">
      <c r="A21" s="32">
        <f>A19+1</f>
        <v>14</v>
      </c>
      <c r="B21" s="14" t="s">
        <v>9</v>
      </c>
      <c r="C21" s="15" t="s">
        <v>39</v>
      </c>
      <c r="D21" s="1">
        <v>5928.5</v>
      </c>
      <c r="E21" s="1">
        <v>6243</v>
      </c>
      <c r="F21" s="19">
        <v>6714.6</v>
      </c>
      <c r="G21" s="16">
        <f t="shared" si="0"/>
        <v>107.55406054781356</v>
      </c>
      <c r="L21" s="17"/>
      <c r="M21" s="36"/>
      <c r="N21" s="30"/>
    </row>
    <row r="22" spans="1:12" s="13" customFormat="1" ht="30">
      <c r="A22" s="32">
        <f>A21+1</f>
        <v>15</v>
      </c>
      <c r="B22" s="14" t="s">
        <v>56</v>
      </c>
      <c r="C22" s="15" t="s">
        <v>39</v>
      </c>
      <c r="D22" s="1">
        <v>44.2</v>
      </c>
      <c r="E22" s="1">
        <v>93</v>
      </c>
      <c r="F22" s="1">
        <v>44.2</v>
      </c>
      <c r="G22" s="16">
        <f t="shared" si="0"/>
        <v>47.52688172043011</v>
      </c>
      <c r="L22" s="17"/>
    </row>
    <row r="23" spans="1:12" s="13" customFormat="1" ht="30">
      <c r="A23" s="32">
        <f>A22+1</f>
        <v>16</v>
      </c>
      <c r="B23" s="14" t="s">
        <v>6</v>
      </c>
      <c r="C23" s="15" t="s">
        <v>40</v>
      </c>
      <c r="D23" s="1">
        <v>21590</v>
      </c>
      <c r="E23" s="33">
        <v>19819</v>
      </c>
      <c r="F23" s="1">
        <v>21590</v>
      </c>
      <c r="G23" s="25">
        <f t="shared" si="0"/>
        <v>108.93586962006157</v>
      </c>
      <c r="H23" s="37"/>
      <c r="L23" s="17"/>
    </row>
    <row r="24" spans="1:12" s="13" customFormat="1" ht="15">
      <c r="A24" s="32">
        <v>17</v>
      </c>
      <c r="B24" s="27" t="s">
        <v>69</v>
      </c>
      <c r="C24" s="15" t="s">
        <v>38</v>
      </c>
      <c r="D24" s="1">
        <v>36739</v>
      </c>
      <c r="E24" s="1">
        <v>30000</v>
      </c>
      <c r="F24" s="1">
        <v>36739</v>
      </c>
      <c r="G24" s="25">
        <f>F24/E24*100</f>
        <v>122.46333333333332</v>
      </c>
      <c r="L24" s="17"/>
    </row>
    <row r="25" spans="1:12" s="13" customFormat="1" ht="30" customHeight="1">
      <c r="A25" s="32"/>
      <c r="B25" s="38" t="s">
        <v>132</v>
      </c>
      <c r="C25" s="39"/>
      <c r="D25" s="1"/>
      <c r="E25" s="1"/>
      <c r="F25" s="1"/>
      <c r="G25" s="25"/>
      <c r="L25" s="17"/>
    </row>
    <row r="26" spans="1:12" s="13" customFormat="1" ht="20.25" customHeight="1">
      <c r="A26" s="32">
        <v>18</v>
      </c>
      <c r="B26" s="14" t="s">
        <v>9</v>
      </c>
      <c r="C26" s="15" t="s">
        <v>40</v>
      </c>
      <c r="D26" s="1"/>
      <c r="E26" s="1">
        <v>322</v>
      </c>
      <c r="F26" s="1">
        <v>322</v>
      </c>
      <c r="G26" s="25">
        <f>F26/E26*100</f>
        <v>100</v>
      </c>
      <c r="L26" s="17"/>
    </row>
    <row r="27" spans="1:12" s="13" customFormat="1" ht="20.25" customHeight="1">
      <c r="A27" s="32">
        <v>19</v>
      </c>
      <c r="B27" s="14" t="s">
        <v>56</v>
      </c>
      <c r="C27" s="15" t="s">
        <v>39</v>
      </c>
      <c r="D27" s="1"/>
      <c r="E27" s="1">
        <v>0</v>
      </c>
      <c r="F27" s="1">
        <v>0</v>
      </c>
      <c r="G27" s="25">
        <v>0</v>
      </c>
      <c r="L27" s="17"/>
    </row>
    <row r="28" spans="1:12" s="13" customFormat="1" ht="27" customHeight="1">
      <c r="A28" s="32">
        <v>20</v>
      </c>
      <c r="B28" s="14" t="s">
        <v>6</v>
      </c>
      <c r="C28" s="15" t="s">
        <v>40</v>
      </c>
      <c r="D28" s="1"/>
      <c r="E28" s="1">
        <v>54.5</v>
      </c>
      <c r="F28" s="1">
        <v>54.5</v>
      </c>
      <c r="G28" s="25">
        <f>F28/E28*100</f>
        <v>100</v>
      </c>
      <c r="L28" s="17"/>
    </row>
    <row r="29" spans="1:12" s="13" customFormat="1" ht="15.75" customHeight="1">
      <c r="A29" s="32">
        <v>21</v>
      </c>
      <c r="B29" s="27" t="s">
        <v>69</v>
      </c>
      <c r="C29" s="15" t="s">
        <v>38</v>
      </c>
      <c r="D29" s="1"/>
      <c r="E29" s="1">
        <v>20000</v>
      </c>
      <c r="F29" s="1">
        <v>20000</v>
      </c>
      <c r="G29" s="25">
        <f>F29/E29*100</f>
        <v>100</v>
      </c>
      <c r="L29" s="17"/>
    </row>
    <row r="30" spans="1:7" s="13" customFormat="1" ht="30">
      <c r="A30" s="32"/>
      <c r="B30" s="40" t="s">
        <v>78</v>
      </c>
      <c r="C30" s="39"/>
      <c r="D30" s="1"/>
      <c r="E30" s="1"/>
      <c r="F30" s="1"/>
      <c r="G30" s="41"/>
    </row>
    <row r="31" spans="1:7" s="13" customFormat="1" ht="15">
      <c r="A31" s="32">
        <v>22</v>
      </c>
      <c r="B31" s="42" t="s">
        <v>9</v>
      </c>
      <c r="C31" s="15" t="s">
        <v>39</v>
      </c>
      <c r="D31" s="1">
        <v>5.4</v>
      </c>
      <c r="E31" s="10">
        <v>4.5</v>
      </c>
      <c r="F31" s="1">
        <v>4.3</v>
      </c>
      <c r="G31" s="25">
        <f>F31/E31*100</f>
        <v>95.55555555555554</v>
      </c>
    </row>
    <row r="32" spans="1:7" s="13" customFormat="1" ht="30">
      <c r="A32" s="32">
        <v>23</v>
      </c>
      <c r="B32" s="42" t="s">
        <v>56</v>
      </c>
      <c r="C32" s="15" t="s">
        <v>39</v>
      </c>
      <c r="D32" s="1">
        <v>0</v>
      </c>
      <c r="E32" s="10">
        <v>0</v>
      </c>
      <c r="F32" s="1">
        <v>0</v>
      </c>
      <c r="G32" s="25">
        <v>0</v>
      </c>
    </row>
    <row r="33" spans="1:7" s="13" customFormat="1" ht="30">
      <c r="A33" s="32">
        <v>24</v>
      </c>
      <c r="B33" s="42" t="s">
        <v>6</v>
      </c>
      <c r="C33" s="15" t="s">
        <v>40</v>
      </c>
      <c r="D33" s="43">
        <v>415</v>
      </c>
      <c r="E33" s="44">
        <v>346</v>
      </c>
      <c r="F33" s="43">
        <v>358</v>
      </c>
      <c r="G33" s="25">
        <f>F33/E33*100</f>
        <v>103.46820809248555</v>
      </c>
    </row>
    <row r="34" spans="1:7" s="13" customFormat="1" ht="15">
      <c r="A34" s="32">
        <v>25</v>
      </c>
      <c r="B34" s="45" t="s">
        <v>69</v>
      </c>
      <c r="C34" s="15" t="s">
        <v>38</v>
      </c>
      <c r="D34" s="46">
        <v>18771.8</v>
      </c>
      <c r="E34" s="10">
        <v>19937</v>
      </c>
      <c r="F34" s="46">
        <v>19272.9</v>
      </c>
      <c r="G34" s="25">
        <f>F34/E34*100</f>
        <v>96.66900737322567</v>
      </c>
    </row>
    <row r="35" spans="1:7" s="13" customFormat="1" ht="30">
      <c r="A35" s="32"/>
      <c r="B35" s="47" t="s">
        <v>57</v>
      </c>
      <c r="C35" s="39"/>
      <c r="D35" s="19"/>
      <c r="E35" s="10"/>
      <c r="F35" s="19"/>
      <c r="G35" s="25"/>
    </row>
    <row r="36" spans="1:12" s="13" customFormat="1" ht="15">
      <c r="A36" s="32">
        <v>26</v>
      </c>
      <c r="B36" s="14" t="s">
        <v>9</v>
      </c>
      <c r="C36" s="15" t="s">
        <v>39</v>
      </c>
      <c r="D36" s="1">
        <v>521.5</v>
      </c>
      <c r="E36" s="1">
        <v>530</v>
      </c>
      <c r="F36" s="1">
        <v>681</v>
      </c>
      <c r="G36" s="25">
        <f aca="true" t="shared" si="1" ref="G36:G44">F36/E36*100</f>
        <v>128.49056603773585</v>
      </c>
      <c r="L36" s="48"/>
    </row>
    <row r="37" spans="1:12" s="13" customFormat="1" ht="30">
      <c r="A37" s="32">
        <v>27</v>
      </c>
      <c r="B37" s="14" t="s">
        <v>56</v>
      </c>
      <c r="C37" s="15" t="s">
        <v>39</v>
      </c>
      <c r="D37" s="1">
        <v>21.6</v>
      </c>
      <c r="E37" s="10">
        <v>0</v>
      </c>
      <c r="F37" s="1">
        <v>18</v>
      </c>
      <c r="G37" s="25">
        <v>216</v>
      </c>
      <c r="L37" s="17"/>
    </row>
    <row r="38" spans="1:12" s="13" customFormat="1" ht="30">
      <c r="A38" s="32">
        <v>28</v>
      </c>
      <c r="B38" s="14" t="s">
        <v>6</v>
      </c>
      <c r="C38" s="15" t="s">
        <v>40</v>
      </c>
      <c r="D38" s="49">
        <v>624</v>
      </c>
      <c r="E38" s="1">
        <v>633</v>
      </c>
      <c r="F38" s="49">
        <v>815</v>
      </c>
      <c r="G38" s="25">
        <f t="shared" si="1"/>
        <v>128.7519747235387</v>
      </c>
      <c r="L38" s="17"/>
    </row>
    <row r="39" spans="1:7" s="13" customFormat="1" ht="15">
      <c r="A39" s="32">
        <v>29</v>
      </c>
      <c r="B39" s="27" t="s">
        <v>69</v>
      </c>
      <c r="C39" s="15" t="s">
        <v>38</v>
      </c>
      <c r="D39" s="50">
        <v>17783</v>
      </c>
      <c r="E39" s="10">
        <v>17783</v>
      </c>
      <c r="F39" s="50">
        <v>18380</v>
      </c>
      <c r="G39" s="25">
        <f t="shared" si="1"/>
        <v>103.35713884046562</v>
      </c>
    </row>
    <row r="40" spans="1:7" s="13" customFormat="1" ht="30">
      <c r="A40" s="32"/>
      <c r="B40" s="35" t="s">
        <v>71</v>
      </c>
      <c r="C40" s="39"/>
      <c r="D40" s="1" t="s">
        <v>127</v>
      </c>
      <c r="E40" s="10"/>
      <c r="F40" s="1"/>
      <c r="G40" s="25"/>
    </row>
    <row r="41" spans="1:7" s="13" customFormat="1" ht="15">
      <c r="A41" s="32">
        <f>A39+1</f>
        <v>30</v>
      </c>
      <c r="B41" s="14" t="s">
        <v>9</v>
      </c>
      <c r="C41" s="15" t="s">
        <v>39</v>
      </c>
      <c r="D41" s="1">
        <v>186</v>
      </c>
      <c r="E41" s="1">
        <v>195</v>
      </c>
      <c r="F41" s="1">
        <v>218.4</v>
      </c>
      <c r="G41" s="25">
        <f t="shared" si="1"/>
        <v>112.00000000000001</v>
      </c>
    </row>
    <row r="42" spans="1:7" s="13" customFormat="1" ht="15">
      <c r="A42" s="32">
        <f>A41+1</f>
        <v>31</v>
      </c>
      <c r="B42" s="14" t="s">
        <v>56</v>
      </c>
      <c r="C42" s="15" t="s">
        <v>39</v>
      </c>
      <c r="D42" s="1">
        <v>23</v>
      </c>
      <c r="E42" s="1">
        <v>2</v>
      </c>
      <c r="F42" s="1">
        <v>18.2</v>
      </c>
      <c r="G42" s="25">
        <f t="shared" si="1"/>
        <v>910</v>
      </c>
    </row>
    <row r="43" spans="1:21" s="13" customFormat="1" ht="30">
      <c r="A43" s="32">
        <f>A42+1</f>
        <v>32</v>
      </c>
      <c r="B43" s="14" t="s">
        <v>6</v>
      </c>
      <c r="C43" s="15" t="s">
        <v>40</v>
      </c>
      <c r="D43" s="33">
        <v>1134</v>
      </c>
      <c r="E43" s="1">
        <v>1161</v>
      </c>
      <c r="F43" s="33">
        <v>1270</v>
      </c>
      <c r="G43" s="25">
        <f t="shared" si="1"/>
        <v>109.38845822566752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7" s="13" customFormat="1" ht="15">
      <c r="A44" s="32">
        <v>33</v>
      </c>
      <c r="B44" s="27" t="s">
        <v>69</v>
      </c>
      <c r="C44" s="15" t="s">
        <v>38</v>
      </c>
      <c r="D44" s="50">
        <v>18523</v>
      </c>
      <c r="E44" s="33">
        <v>18100</v>
      </c>
      <c r="F44" s="50">
        <v>18500</v>
      </c>
      <c r="G44" s="25">
        <f t="shared" si="1"/>
        <v>102.20994475138122</v>
      </c>
    </row>
    <row r="45" spans="1:7" s="13" customFormat="1" ht="15.75">
      <c r="A45" s="32"/>
      <c r="B45" s="51" t="s">
        <v>10</v>
      </c>
      <c r="C45" s="39"/>
      <c r="D45" s="19"/>
      <c r="E45" s="10"/>
      <c r="F45" s="19"/>
      <c r="G45" s="19"/>
    </row>
    <row r="46" spans="1:7" s="13" customFormat="1" ht="15">
      <c r="A46" s="32">
        <f>A44+1</f>
        <v>34</v>
      </c>
      <c r="B46" s="27" t="s">
        <v>113</v>
      </c>
      <c r="C46" s="15" t="s">
        <v>39</v>
      </c>
      <c r="D46" s="19">
        <v>1122.8</v>
      </c>
      <c r="E46" s="1">
        <v>1637</v>
      </c>
      <c r="F46" s="19">
        <v>1732.2</v>
      </c>
      <c r="G46" s="52">
        <f>F46/E46*100</f>
        <v>105.81551618814906</v>
      </c>
    </row>
    <row r="47" spans="1:7" s="13" customFormat="1" ht="15.75">
      <c r="A47" s="32">
        <f>A46+1</f>
        <v>35</v>
      </c>
      <c r="B47" s="14" t="s">
        <v>56</v>
      </c>
      <c r="C47" s="15" t="s">
        <v>39</v>
      </c>
      <c r="D47" s="19">
        <v>113</v>
      </c>
      <c r="E47" s="21">
        <v>42.4</v>
      </c>
      <c r="F47" s="19">
        <v>64.4</v>
      </c>
      <c r="G47" s="52">
        <f>F47/E47*100</f>
        <v>151.8867924528302</v>
      </c>
    </row>
    <row r="48" spans="1:14" s="13" customFormat="1" ht="30">
      <c r="A48" s="32">
        <f>A47+1</f>
        <v>36</v>
      </c>
      <c r="B48" s="27" t="s">
        <v>6</v>
      </c>
      <c r="C48" s="15" t="s">
        <v>40</v>
      </c>
      <c r="D48" s="53">
        <v>442</v>
      </c>
      <c r="E48" s="54">
        <v>450</v>
      </c>
      <c r="F48" s="55">
        <v>481</v>
      </c>
      <c r="G48" s="52">
        <f>F48/E48*100</f>
        <v>106.8888888888889</v>
      </c>
      <c r="N48" s="13" t="s">
        <v>127</v>
      </c>
    </row>
    <row r="49" spans="1:7" s="13" customFormat="1" ht="15">
      <c r="A49" s="32">
        <v>37</v>
      </c>
      <c r="B49" s="27" t="s">
        <v>7</v>
      </c>
      <c r="C49" s="15" t="s">
        <v>41</v>
      </c>
      <c r="D49" s="53">
        <v>3600</v>
      </c>
      <c r="E49" s="1">
        <v>3600</v>
      </c>
      <c r="F49" s="53">
        <v>3600</v>
      </c>
      <c r="G49" s="52">
        <f>F49/E49*100</f>
        <v>100</v>
      </c>
    </row>
    <row r="50" spans="1:7" s="13" customFormat="1" ht="15">
      <c r="A50" s="32">
        <v>38</v>
      </c>
      <c r="B50" s="27" t="s">
        <v>11</v>
      </c>
      <c r="C50" s="15" t="s">
        <v>38</v>
      </c>
      <c r="D50" s="19">
        <v>17000</v>
      </c>
      <c r="E50" s="1">
        <v>17000</v>
      </c>
      <c r="F50" s="19">
        <v>18246</v>
      </c>
      <c r="G50" s="52">
        <f>F50/E50*100</f>
        <v>107.32941176470587</v>
      </c>
    </row>
    <row r="51" spans="1:7" s="13" customFormat="1" ht="15.75">
      <c r="A51" s="56"/>
      <c r="B51" s="57" t="s">
        <v>16</v>
      </c>
      <c r="C51" s="39"/>
      <c r="D51" s="19"/>
      <c r="E51" s="1"/>
      <c r="F51" s="19"/>
      <c r="G51" s="52"/>
    </row>
    <row r="52" spans="1:7" s="13" customFormat="1" ht="15">
      <c r="A52" s="56">
        <f>A50+1</f>
        <v>39</v>
      </c>
      <c r="B52" s="14" t="s">
        <v>17</v>
      </c>
      <c r="C52" s="15" t="s">
        <v>41</v>
      </c>
      <c r="D52" s="1">
        <v>1702</v>
      </c>
      <c r="E52" s="1">
        <v>1700</v>
      </c>
      <c r="F52" s="1">
        <v>3210</v>
      </c>
      <c r="G52" s="52">
        <f>F52/E52*100</f>
        <v>188.8235294117647</v>
      </c>
    </row>
    <row r="53" spans="1:12" s="13" customFormat="1" ht="15.75">
      <c r="A53" s="56">
        <f>A52+1</f>
        <v>40</v>
      </c>
      <c r="B53" s="14" t="s">
        <v>18</v>
      </c>
      <c r="C53" s="15" t="s">
        <v>37</v>
      </c>
      <c r="D53" s="58">
        <v>1.8</v>
      </c>
      <c r="E53" s="21">
        <v>1</v>
      </c>
      <c r="F53" s="58">
        <v>3.75</v>
      </c>
      <c r="G53" s="52">
        <f>F53/E53*100</f>
        <v>375</v>
      </c>
      <c r="L53" s="17"/>
    </row>
    <row r="54" spans="1:12" s="13" customFormat="1" ht="15.75">
      <c r="A54" s="56">
        <v>41</v>
      </c>
      <c r="B54" s="14" t="s">
        <v>7</v>
      </c>
      <c r="C54" s="15" t="s">
        <v>41</v>
      </c>
      <c r="D54" s="58">
        <v>38</v>
      </c>
      <c r="E54" s="21">
        <v>38</v>
      </c>
      <c r="F54" s="58">
        <v>38</v>
      </c>
      <c r="G54" s="52">
        <f>F54/E54*100</f>
        <v>100</v>
      </c>
      <c r="L54" s="17"/>
    </row>
    <row r="55" spans="1:12" s="13" customFormat="1" ht="15.75">
      <c r="A55" s="56">
        <v>42</v>
      </c>
      <c r="B55" s="14" t="s">
        <v>56</v>
      </c>
      <c r="C55" s="15" t="s">
        <v>37</v>
      </c>
      <c r="D55" s="58">
        <v>9</v>
      </c>
      <c r="E55" s="59">
        <v>3.7</v>
      </c>
      <c r="F55" s="58">
        <v>18.7</v>
      </c>
      <c r="G55" s="52">
        <f>F55/E55*100</f>
        <v>505.40540540540536</v>
      </c>
      <c r="L55" s="17"/>
    </row>
    <row r="56" spans="1:12" s="13" customFormat="1" ht="15">
      <c r="A56" s="56">
        <v>43</v>
      </c>
      <c r="B56" s="27" t="s">
        <v>69</v>
      </c>
      <c r="C56" s="15" t="s">
        <v>38</v>
      </c>
      <c r="D56" s="1">
        <v>17185</v>
      </c>
      <c r="E56" s="1">
        <v>17185</v>
      </c>
      <c r="F56" s="1">
        <v>17870</v>
      </c>
      <c r="G56" s="52">
        <f>F56/E56*100</f>
        <v>103.98603433226651</v>
      </c>
      <c r="L56" s="17"/>
    </row>
    <row r="57" spans="1:12" s="13" customFormat="1" ht="15.75">
      <c r="A57" s="8"/>
      <c r="B57" s="51" t="s">
        <v>19</v>
      </c>
      <c r="C57" s="15"/>
      <c r="D57" s="60"/>
      <c r="E57" s="28"/>
      <c r="F57" s="60"/>
      <c r="G57" s="52"/>
      <c r="L57" s="17"/>
    </row>
    <row r="58" spans="1:12" s="13" customFormat="1" ht="15">
      <c r="A58" s="8">
        <f>A56+1</f>
        <v>44</v>
      </c>
      <c r="B58" s="14" t="s">
        <v>20</v>
      </c>
      <c r="C58" s="15" t="s">
        <v>39</v>
      </c>
      <c r="D58" s="1">
        <v>1600.5</v>
      </c>
      <c r="E58" s="20">
        <v>1858.9</v>
      </c>
      <c r="F58" s="1">
        <v>2012.3</v>
      </c>
      <c r="G58" s="52">
        <f>F58/E58*100</f>
        <v>108.25219215665179</v>
      </c>
      <c r="L58" s="17"/>
    </row>
    <row r="59" spans="1:12" s="13" customFormat="1" ht="15">
      <c r="A59" s="56">
        <f>A58+1</f>
        <v>45</v>
      </c>
      <c r="B59" s="14" t="s">
        <v>21</v>
      </c>
      <c r="C59" s="15" t="s">
        <v>39</v>
      </c>
      <c r="D59" s="1">
        <v>357.3</v>
      </c>
      <c r="E59" s="61">
        <v>350.6</v>
      </c>
      <c r="F59" s="1">
        <v>423.5</v>
      </c>
      <c r="G59" s="52">
        <f>F59/E59*100</f>
        <v>120.79292641186537</v>
      </c>
      <c r="L59" s="17"/>
    </row>
    <row r="60" spans="1:7" s="13" customFormat="1" ht="15">
      <c r="A60" s="56">
        <f>A59+1</f>
        <v>46</v>
      </c>
      <c r="B60" s="14" t="s">
        <v>22</v>
      </c>
      <c r="C60" s="15" t="s">
        <v>39</v>
      </c>
      <c r="D60" s="1">
        <v>62.2</v>
      </c>
      <c r="E60" s="1">
        <v>63.5</v>
      </c>
      <c r="F60" s="1">
        <v>84.6</v>
      </c>
      <c r="G60" s="52">
        <f>F60/E60*100</f>
        <v>133.2283464566929</v>
      </c>
    </row>
    <row r="61" spans="1:12" s="13" customFormat="1" ht="15">
      <c r="A61" s="56">
        <f>A60+1</f>
        <v>47</v>
      </c>
      <c r="B61" s="14" t="s">
        <v>7</v>
      </c>
      <c r="C61" s="15" t="s">
        <v>41</v>
      </c>
      <c r="D61" s="1">
        <v>1170</v>
      </c>
      <c r="E61" s="62">
        <v>1170</v>
      </c>
      <c r="F61" s="1">
        <v>1170</v>
      </c>
      <c r="G61" s="52">
        <f>F61/E61*100</f>
        <v>100</v>
      </c>
      <c r="L61" s="63"/>
    </row>
    <row r="62" spans="1:7" s="13" customFormat="1" ht="15">
      <c r="A62" s="56">
        <f>A61+1</f>
        <v>48</v>
      </c>
      <c r="B62" s="14" t="s">
        <v>14</v>
      </c>
      <c r="C62" s="15" t="s">
        <v>38</v>
      </c>
      <c r="D62" s="1">
        <v>16745</v>
      </c>
      <c r="E62" s="62">
        <v>16920</v>
      </c>
      <c r="F62" s="1">
        <v>16920</v>
      </c>
      <c r="G62" s="52">
        <f>F62/E62*100</f>
        <v>100</v>
      </c>
    </row>
    <row r="63" spans="1:7" s="13" customFormat="1" ht="15.75">
      <c r="A63" s="56"/>
      <c r="B63" s="64" t="s">
        <v>23</v>
      </c>
      <c r="C63" s="39"/>
      <c r="D63" s="1"/>
      <c r="E63" s="62"/>
      <c r="F63" s="1"/>
      <c r="G63" s="1"/>
    </row>
    <row r="64" spans="1:12" s="13" customFormat="1" ht="60">
      <c r="A64" s="56">
        <f>A62+1</f>
        <v>49</v>
      </c>
      <c r="B64" s="27" t="s">
        <v>77</v>
      </c>
      <c r="C64" s="15" t="s">
        <v>39</v>
      </c>
      <c r="D64" s="1">
        <v>2544.8</v>
      </c>
      <c r="E64" s="1">
        <v>2600</v>
      </c>
      <c r="F64" s="1">
        <v>2797.8</v>
      </c>
      <c r="G64" s="25">
        <f>F64/E64*100</f>
        <v>107.60769230769232</v>
      </c>
      <c r="L64" s="65"/>
    </row>
    <row r="65" spans="1:7" s="13" customFormat="1" ht="15">
      <c r="A65" s="56">
        <f>A64+1</f>
        <v>50</v>
      </c>
      <c r="B65" s="27" t="s">
        <v>24</v>
      </c>
      <c r="C65" s="15" t="s">
        <v>46</v>
      </c>
      <c r="D65" s="62">
        <v>69</v>
      </c>
      <c r="E65" s="62">
        <v>54</v>
      </c>
      <c r="F65" s="62">
        <v>59</v>
      </c>
      <c r="G65" s="25">
        <f>F65/E65*100</f>
        <v>109.25925925925925</v>
      </c>
    </row>
    <row r="66" spans="1:7" s="13" customFormat="1" ht="90">
      <c r="A66" s="56">
        <v>51</v>
      </c>
      <c r="B66" s="27" t="s">
        <v>80</v>
      </c>
      <c r="C66" s="15" t="s">
        <v>36</v>
      </c>
      <c r="D66" s="25">
        <v>15</v>
      </c>
      <c r="E66" s="62">
        <v>15.1</v>
      </c>
      <c r="F66" s="25">
        <v>15.1</v>
      </c>
      <c r="G66" s="25">
        <f>F66/E66*100</f>
        <v>100</v>
      </c>
    </row>
    <row r="67" spans="1:7" s="13" customFormat="1" ht="30">
      <c r="A67" s="56">
        <v>52</v>
      </c>
      <c r="B67" s="27" t="s">
        <v>54</v>
      </c>
      <c r="C67" s="15" t="s">
        <v>41</v>
      </c>
      <c r="D67" s="62">
        <v>452</v>
      </c>
      <c r="E67" s="62">
        <v>452</v>
      </c>
      <c r="F67" s="62">
        <v>452</v>
      </c>
      <c r="G67" s="25">
        <f>F67/E67*100</f>
        <v>100</v>
      </c>
    </row>
    <row r="68" spans="1:7" s="13" customFormat="1" ht="15">
      <c r="A68" s="56">
        <v>53</v>
      </c>
      <c r="B68" s="27" t="s">
        <v>14</v>
      </c>
      <c r="C68" s="15" t="s">
        <v>38</v>
      </c>
      <c r="D68" s="1">
        <v>16745</v>
      </c>
      <c r="E68" s="62">
        <v>16920</v>
      </c>
      <c r="F68" s="1">
        <v>16920</v>
      </c>
      <c r="G68" s="25">
        <f>F68/E68*100</f>
        <v>100</v>
      </c>
    </row>
    <row r="69" spans="1:7" s="13" customFormat="1" ht="31.5">
      <c r="A69" s="56"/>
      <c r="B69" s="64" t="s">
        <v>31</v>
      </c>
      <c r="C69" s="39"/>
      <c r="D69" s="10"/>
      <c r="E69" s="61"/>
      <c r="F69" s="10"/>
      <c r="G69" s="10"/>
    </row>
    <row r="70" spans="1:15" s="13" customFormat="1" ht="45">
      <c r="A70" s="56">
        <f>A68+1</f>
        <v>54</v>
      </c>
      <c r="B70" s="14" t="s">
        <v>125</v>
      </c>
      <c r="C70" s="15" t="s">
        <v>45</v>
      </c>
      <c r="D70" s="59">
        <v>13165.9</v>
      </c>
      <c r="E70" s="1">
        <v>4696.7</v>
      </c>
      <c r="F70" s="59">
        <v>11468</v>
      </c>
      <c r="G70" s="25">
        <f aca="true" t="shared" si="2" ref="G70:G75">F70/E70*100</f>
        <v>244.17143952136607</v>
      </c>
      <c r="L70" s="66"/>
      <c r="M70" s="66"/>
      <c r="N70" s="66"/>
      <c r="O70" s="67"/>
    </row>
    <row r="71" spans="1:15" s="13" customFormat="1" ht="15.75">
      <c r="A71" s="56" t="s">
        <v>133</v>
      </c>
      <c r="B71" s="14" t="s">
        <v>126</v>
      </c>
      <c r="C71" s="15" t="s">
        <v>45</v>
      </c>
      <c r="D71" s="68">
        <v>8527.1</v>
      </c>
      <c r="E71" s="10">
        <v>2414.2</v>
      </c>
      <c r="F71" s="68">
        <v>4281</v>
      </c>
      <c r="G71" s="25">
        <f t="shared" si="2"/>
        <v>177.3258222185403</v>
      </c>
      <c r="L71" s="66"/>
      <c r="M71" s="66"/>
      <c r="N71" s="66"/>
      <c r="O71" s="67"/>
    </row>
    <row r="72" spans="1:15" s="13" customFormat="1" ht="15.75">
      <c r="A72" s="56">
        <v>55</v>
      </c>
      <c r="B72" s="14" t="s">
        <v>81</v>
      </c>
      <c r="C72" s="15" t="s">
        <v>46</v>
      </c>
      <c r="D72" s="68">
        <v>365</v>
      </c>
      <c r="E72" s="69">
        <v>340</v>
      </c>
      <c r="F72" s="68">
        <v>347</v>
      </c>
      <c r="G72" s="16">
        <f t="shared" si="2"/>
        <v>102.05882352941175</v>
      </c>
      <c r="L72" s="66"/>
      <c r="M72" s="66"/>
      <c r="N72" s="66"/>
      <c r="O72" s="67"/>
    </row>
    <row r="73" spans="1:15" s="13" customFormat="1" ht="60">
      <c r="A73" s="56">
        <v>56</v>
      </c>
      <c r="B73" s="14" t="s">
        <v>85</v>
      </c>
      <c r="C73" s="15" t="s">
        <v>36</v>
      </c>
      <c r="D73" s="70">
        <v>39.5</v>
      </c>
      <c r="E73" s="71">
        <v>41</v>
      </c>
      <c r="F73" s="70">
        <v>42</v>
      </c>
      <c r="G73" s="25">
        <f t="shared" si="2"/>
        <v>102.4390243902439</v>
      </c>
      <c r="L73" s="66"/>
      <c r="M73" s="66"/>
      <c r="N73" s="66"/>
      <c r="O73" s="67"/>
    </row>
    <row r="74" spans="1:15" s="13" customFormat="1" ht="60">
      <c r="A74" s="56">
        <v>57</v>
      </c>
      <c r="B74" s="14" t="s">
        <v>84</v>
      </c>
      <c r="C74" s="15" t="s">
        <v>36</v>
      </c>
      <c r="D74" s="70">
        <v>95.4</v>
      </c>
      <c r="E74" s="71">
        <v>96.2</v>
      </c>
      <c r="F74" s="70">
        <v>96.8</v>
      </c>
      <c r="G74" s="25">
        <f t="shared" si="2"/>
        <v>100.62370062370061</v>
      </c>
      <c r="L74" s="66"/>
      <c r="M74" s="66"/>
      <c r="N74" s="66"/>
      <c r="O74" s="67"/>
    </row>
    <row r="75" spans="1:15" s="13" customFormat="1" ht="76.5">
      <c r="A75" s="56">
        <v>58</v>
      </c>
      <c r="B75" s="14" t="s">
        <v>82</v>
      </c>
      <c r="C75" s="72" t="s">
        <v>83</v>
      </c>
      <c r="D75" s="70">
        <v>152.7</v>
      </c>
      <c r="E75" s="71">
        <v>107</v>
      </c>
      <c r="F75" s="70">
        <v>95</v>
      </c>
      <c r="G75" s="25">
        <f t="shared" si="2"/>
        <v>88.78504672897196</v>
      </c>
      <c r="L75" s="66"/>
      <c r="M75" s="66"/>
      <c r="N75" s="66"/>
      <c r="O75" s="67"/>
    </row>
    <row r="76" spans="1:7" s="13" customFormat="1" ht="15.75">
      <c r="A76" s="8"/>
      <c r="B76" s="9" t="s">
        <v>63</v>
      </c>
      <c r="C76" s="15"/>
      <c r="D76" s="73"/>
      <c r="E76" s="74"/>
      <c r="F76" s="73"/>
      <c r="G76" s="73"/>
    </row>
    <row r="77" spans="1:7" s="13" customFormat="1" ht="63">
      <c r="A77" s="8">
        <f>A75+1</f>
        <v>59</v>
      </c>
      <c r="B77" s="75" t="s">
        <v>123</v>
      </c>
      <c r="C77" s="15" t="s">
        <v>41</v>
      </c>
      <c r="D77" s="59">
        <v>7</v>
      </c>
      <c r="E77" s="20">
        <v>4</v>
      </c>
      <c r="F77" s="59">
        <v>3</v>
      </c>
      <c r="G77" s="25">
        <f>F77/E77*100</f>
        <v>75</v>
      </c>
    </row>
    <row r="78" spans="1:7" s="13" customFormat="1" ht="94.5">
      <c r="A78" s="8">
        <v>60</v>
      </c>
      <c r="B78" s="75" t="s">
        <v>87</v>
      </c>
      <c r="C78" s="69" t="s">
        <v>36</v>
      </c>
      <c r="D78" s="59">
        <v>3</v>
      </c>
      <c r="E78" s="76">
        <v>3.2</v>
      </c>
      <c r="F78" s="59">
        <v>3.3</v>
      </c>
      <c r="G78" s="25">
        <f aca="true" t="shared" si="3" ref="G78:G83">F78/E78*100</f>
        <v>103.12499999999997</v>
      </c>
    </row>
    <row r="79" spans="1:7" s="13" customFormat="1" ht="63">
      <c r="A79" s="8">
        <v>61</v>
      </c>
      <c r="B79" s="75" t="s">
        <v>86</v>
      </c>
      <c r="C79" s="69" t="s">
        <v>36</v>
      </c>
      <c r="D79" s="59">
        <v>10</v>
      </c>
      <c r="E79" s="76">
        <v>10</v>
      </c>
      <c r="F79" s="59">
        <v>12</v>
      </c>
      <c r="G79" s="25">
        <f t="shared" si="3"/>
        <v>120</v>
      </c>
    </row>
    <row r="80" spans="1:7" s="13" customFormat="1" ht="94.5">
      <c r="A80" s="8">
        <v>62</v>
      </c>
      <c r="B80" s="75" t="s">
        <v>64</v>
      </c>
      <c r="C80" s="69" t="s">
        <v>88</v>
      </c>
      <c r="D80" s="59">
        <v>170</v>
      </c>
      <c r="E80" s="59">
        <v>167</v>
      </c>
      <c r="F80" s="59">
        <v>167</v>
      </c>
      <c r="G80" s="25">
        <f t="shared" si="3"/>
        <v>100</v>
      </c>
    </row>
    <row r="81" spans="1:7" s="13" customFormat="1" ht="78.75">
      <c r="A81" s="8">
        <v>63</v>
      </c>
      <c r="B81" s="75" t="s">
        <v>89</v>
      </c>
      <c r="C81" s="69" t="s">
        <v>36</v>
      </c>
      <c r="D81" s="59">
        <v>20.1</v>
      </c>
      <c r="E81" s="76">
        <v>20</v>
      </c>
      <c r="F81" s="59">
        <v>20</v>
      </c>
      <c r="G81" s="25">
        <f t="shared" si="3"/>
        <v>100</v>
      </c>
    </row>
    <row r="82" spans="1:7" s="13" customFormat="1" ht="78.75">
      <c r="A82" s="8">
        <f>A80+1</f>
        <v>63</v>
      </c>
      <c r="B82" s="75" t="s">
        <v>90</v>
      </c>
      <c r="C82" s="69" t="s">
        <v>36</v>
      </c>
      <c r="D82" s="77">
        <v>3</v>
      </c>
      <c r="E82" s="1">
        <v>5</v>
      </c>
      <c r="F82" s="77">
        <v>5</v>
      </c>
      <c r="G82" s="25">
        <f t="shared" si="3"/>
        <v>100</v>
      </c>
    </row>
    <row r="83" spans="1:12" s="13" customFormat="1" ht="63">
      <c r="A83" s="8">
        <f>A81+1</f>
        <v>64</v>
      </c>
      <c r="B83" s="75" t="s">
        <v>91</v>
      </c>
      <c r="C83" s="69" t="s">
        <v>36</v>
      </c>
      <c r="D83" s="59">
        <v>34.7</v>
      </c>
      <c r="E83" s="76">
        <v>44.3</v>
      </c>
      <c r="F83" s="59">
        <v>35.9</v>
      </c>
      <c r="G83" s="25">
        <f t="shared" si="3"/>
        <v>81.03837471783297</v>
      </c>
      <c r="L83" s="78"/>
    </row>
    <row r="84" spans="1:7" s="13" customFormat="1" ht="15.75">
      <c r="A84" s="56"/>
      <c r="B84" s="51" t="s">
        <v>53</v>
      </c>
      <c r="C84" s="15"/>
      <c r="D84" s="79"/>
      <c r="E84" s="69"/>
      <c r="F84" s="79"/>
      <c r="G84" s="79"/>
    </row>
    <row r="85" spans="1:7" s="13" customFormat="1" ht="15.75">
      <c r="A85" s="56">
        <v>65</v>
      </c>
      <c r="B85" s="14" t="s">
        <v>21</v>
      </c>
      <c r="C85" s="15" t="s">
        <v>40</v>
      </c>
      <c r="D85" s="59">
        <v>1650.2</v>
      </c>
      <c r="E85" s="37">
        <v>1600</v>
      </c>
      <c r="F85" s="59">
        <v>1610.4</v>
      </c>
      <c r="G85" s="80">
        <f>F85/E85*100</f>
        <v>100.64999999999999</v>
      </c>
    </row>
    <row r="86" spans="1:7" s="13" customFormat="1" ht="15.75">
      <c r="A86" s="56">
        <v>66</v>
      </c>
      <c r="B86" s="14" t="s">
        <v>7</v>
      </c>
      <c r="C86" s="15" t="s">
        <v>41</v>
      </c>
      <c r="D86" s="59">
        <v>167</v>
      </c>
      <c r="E86" s="59">
        <v>167</v>
      </c>
      <c r="F86" s="59">
        <v>195</v>
      </c>
      <c r="G86" s="80">
        <f aca="true" t="shared" si="4" ref="G86:G116">F86/E86*100</f>
        <v>116.76646706586826</v>
      </c>
    </row>
    <row r="87" spans="1:12" s="13" customFormat="1" ht="15.75">
      <c r="A87" s="56">
        <v>67</v>
      </c>
      <c r="B87" s="14" t="s">
        <v>14</v>
      </c>
      <c r="C87" s="15" t="s">
        <v>38</v>
      </c>
      <c r="D87" s="59">
        <v>21984.8</v>
      </c>
      <c r="E87" s="59">
        <v>22746</v>
      </c>
      <c r="F87" s="59">
        <v>22953.94</v>
      </c>
      <c r="G87" s="80">
        <f t="shared" si="4"/>
        <v>100.91418271344412</v>
      </c>
      <c r="H87" s="81">
        <v>11585</v>
      </c>
      <c r="L87" s="17"/>
    </row>
    <row r="88" spans="1:12" s="13" customFormat="1" ht="30">
      <c r="A88" s="56">
        <v>68</v>
      </c>
      <c r="B88" s="82" t="s">
        <v>114</v>
      </c>
      <c r="C88" s="116" t="s">
        <v>116</v>
      </c>
      <c r="D88" s="59">
        <v>100</v>
      </c>
      <c r="E88" s="59">
        <v>89</v>
      </c>
      <c r="F88" s="59">
        <v>94.5</v>
      </c>
      <c r="G88" s="52">
        <f t="shared" si="4"/>
        <v>106.17977528089888</v>
      </c>
      <c r="H88" s="83"/>
      <c r="L88" s="17"/>
    </row>
    <row r="89" spans="1:12" s="13" customFormat="1" ht="15.75">
      <c r="A89" s="56">
        <v>69</v>
      </c>
      <c r="B89" s="82" t="s">
        <v>115</v>
      </c>
      <c r="C89" s="117"/>
      <c r="D89" s="59">
        <v>100</v>
      </c>
      <c r="E89" s="59">
        <v>100</v>
      </c>
      <c r="F89" s="59">
        <v>100</v>
      </c>
      <c r="G89" s="80">
        <f t="shared" si="4"/>
        <v>100</v>
      </c>
      <c r="H89" s="83"/>
      <c r="L89" s="17"/>
    </row>
    <row r="90" spans="1:7" s="13" customFormat="1" ht="75">
      <c r="A90" s="56">
        <v>70</v>
      </c>
      <c r="B90" s="84" t="s">
        <v>73</v>
      </c>
      <c r="C90" s="39" t="s">
        <v>36</v>
      </c>
      <c r="D90" s="59">
        <v>375.6</v>
      </c>
      <c r="E90" s="1">
        <v>370</v>
      </c>
      <c r="F90" s="59">
        <v>387.8</v>
      </c>
      <c r="G90" s="52">
        <f t="shared" si="4"/>
        <v>104.8108108108108</v>
      </c>
    </row>
    <row r="91" spans="1:7" s="13" customFormat="1" ht="15.75">
      <c r="A91" s="56"/>
      <c r="B91" s="64" t="s">
        <v>52</v>
      </c>
      <c r="C91" s="39"/>
      <c r="D91" s="19"/>
      <c r="E91" s="59"/>
      <c r="F91" s="19"/>
      <c r="G91" s="80"/>
    </row>
    <row r="92" spans="1:7" s="13" customFormat="1" ht="45">
      <c r="A92" s="56">
        <v>71</v>
      </c>
      <c r="B92" s="27" t="s">
        <v>92</v>
      </c>
      <c r="C92" s="85" t="s">
        <v>36</v>
      </c>
      <c r="D92" s="62">
        <v>69.3</v>
      </c>
      <c r="E92" s="62">
        <v>69.3</v>
      </c>
      <c r="F92" s="62">
        <v>75</v>
      </c>
      <c r="G92" s="52">
        <f t="shared" si="4"/>
        <v>108.22510822510823</v>
      </c>
    </row>
    <row r="93" spans="1:7" s="13" customFormat="1" ht="63">
      <c r="A93" s="56">
        <v>72</v>
      </c>
      <c r="B93" s="75" t="s">
        <v>93</v>
      </c>
      <c r="C93" s="69" t="s">
        <v>36</v>
      </c>
      <c r="D93" s="62">
        <v>49.3</v>
      </c>
      <c r="E93" s="62">
        <v>49.3</v>
      </c>
      <c r="F93" s="62">
        <v>54</v>
      </c>
      <c r="G93" s="52">
        <f t="shared" si="4"/>
        <v>109.53346855983774</v>
      </c>
    </row>
    <row r="94" spans="1:7" s="13" customFormat="1" ht="60">
      <c r="A94" s="56">
        <f>A93+1</f>
        <v>73</v>
      </c>
      <c r="B94" s="27" t="s">
        <v>65</v>
      </c>
      <c r="C94" s="85" t="s">
        <v>36</v>
      </c>
      <c r="D94" s="1">
        <v>98</v>
      </c>
      <c r="E94" s="1">
        <v>99</v>
      </c>
      <c r="F94" s="1">
        <v>94.4</v>
      </c>
      <c r="G94" s="52">
        <f t="shared" si="4"/>
        <v>95.35353535353536</v>
      </c>
    </row>
    <row r="95" spans="1:7" s="13" customFormat="1" ht="45">
      <c r="A95" s="56">
        <v>74</v>
      </c>
      <c r="B95" s="14" t="s">
        <v>72</v>
      </c>
      <c r="C95" s="15" t="s">
        <v>38</v>
      </c>
      <c r="D95" s="1">
        <v>27263</v>
      </c>
      <c r="E95" s="1">
        <v>28200</v>
      </c>
      <c r="F95" s="1">
        <v>29211</v>
      </c>
      <c r="G95" s="52">
        <f t="shared" si="4"/>
        <v>103.58510638297874</v>
      </c>
    </row>
    <row r="96" spans="1:7" s="13" customFormat="1" ht="15.75">
      <c r="A96" s="56"/>
      <c r="B96" s="51" t="s">
        <v>27</v>
      </c>
      <c r="C96" s="15"/>
      <c r="D96" s="19"/>
      <c r="E96" s="10"/>
      <c r="F96" s="19"/>
      <c r="G96" s="80"/>
    </row>
    <row r="97" spans="1:7" s="13" customFormat="1" ht="30">
      <c r="A97" s="56">
        <f>A95+1</f>
        <v>75</v>
      </c>
      <c r="B97" s="14" t="s">
        <v>51</v>
      </c>
      <c r="C97" s="110" t="s">
        <v>41</v>
      </c>
      <c r="D97" s="19">
        <v>17.6</v>
      </c>
      <c r="E97" s="1">
        <v>8</v>
      </c>
      <c r="F97" s="1">
        <v>9.9</v>
      </c>
      <c r="G97" s="52">
        <f>F97/E97*100</f>
        <v>123.75</v>
      </c>
    </row>
    <row r="98" spans="1:7" s="13" customFormat="1" ht="30">
      <c r="A98" s="56">
        <f>A97+1</f>
        <v>76</v>
      </c>
      <c r="B98" s="14" t="s">
        <v>28</v>
      </c>
      <c r="C98" s="111"/>
      <c r="D98" s="19">
        <v>0</v>
      </c>
      <c r="E98" s="1">
        <v>0</v>
      </c>
      <c r="F98" s="1">
        <v>0</v>
      </c>
      <c r="G98" s="52">
        <v>0</v>
      </c>
    </row>
    <row r="99" spans="1:7" s="13" customFormat="1" ht="52.5" customHeight="1" thickBot="1">
      <c r="A99" s="56">
        <v>77</v>
      </c>
      <c r="B99" s="75" t="s">
        <v>94</v>
      </c>
      <c r="C99" s="112"/>
      <c r="D99" s="19">
        <v>549.7</v>
      </c>
      <c r="E99" s="1">
        <v>549.7</v>
      </c>
      <c r="F99" s="1">
        <v>390.9</v>
      </c>
      <c r="G99" s="52">
        <f>F99/E99*100</f>
        <v>71.11151537202109</v>
      </c>
    </row>
    <row r="100" spans="1:7" s="13" customFormat="1" ht="51" customHeight="1">
      <c r="A100" s="56">
        <v>78</v>
      </c>
      <c r="B100" s="75" t="s">
        <v>117</v>
      </c>
      <c r="C100" s="86"/>
      <c r="D100" s="81">
        <v>64.7</v>
      </c>
      <c r="E100" s="62">
        <v>64.7</v>
      </c>
      <c r="F100" s="62">
        <v>66.3</v>
      </c>
      <c r="G100" s="52">
        <f t="shared" si="4"/>
        <v>102.47295208655332</v>
      </c>
    </row>
    <row r="101" spans="1:8" s="13" customFormat="1" ht="15">
      <c r="A101" s="56">
        <v>79</v>
      </c>
      <c r="B101" s="27" t="s">
        <v>69</v>
      </c>
      <c r="C101" s="15" t="s">
        <v>38</v>
      </c>
      <c r="D101" s="62">
        <v>31839.7</v>
      </c>
      <c r="E101" s="62">
        <v>31839.7</v>
      </c>
      <c r="F101" s="62">
        <v>32528.5</v>
      </c>
      <c r="G101" s="52">
        <f t="shared" si="4"/>
        <v>102.16333696611464</v>
      </c>
      <c r="H101" s="19">
        <v>24680</v>
      </c>
    </row>
    <row r="102" spans="1:7" s="13" customFormat="1" ht="15.75">
      <c r="A102" s="56"/>
      <c r="B102" s="51" t="s">
        <v>29</v>
      </c>
      <c r="C102" s="39"/>
      <c r="D102" s="19"/>
      <c r="E102" s="62"/>
      <c r="F102" s="19"/>
      <c r="G102" s="52"/>
    </row>
    <row r="103" spans="1:12" s="13" customFormat="1" ht="45">
      <c r="A103" s="56">
        <f>A101+1</f>
        <v>80</v>
      </c>
      <c r="B103" s="87" t="s">
        <v>70</v>
      </c>
      <c r="C103" s="15" t="s">
        <v>36</v>
      </c>
      <c r="D103" s="88">
        <v>30.6</v>
      </c>
      <c r="E103" s="1">
        <v>31.6</v>
      </c>
      <c r="F103" s="88">
        <v>39.4</v>
      </c>
      <c r="G103" s="52">
        <f t="shared" si="4"/>
        <v>124.68354430379746</v>
      </c>
      <c r="L103" s="89"/>
    </row>
    <row r="104" spans="1:12" s="13" customFormat="1" ht="75">
      <c r="A104" s="56">
        <v>81</v>
      </c>
      <c r="B104" s="87" t="s">
        <v>118</v>
      </c>
      <c r="C104" s="15" t="s">
        <v>36</v>
      </c>
      <c r="D104" s="88">
        <v>15</v>
      </c>
      <c r="E104" s="1">
        <v>35</v>
      </c>
      <c r="F104" s="88">
        <v>54</v>
      </c>
      <c r="G104" s="52">
        <f t="shared" si="4"/>
        <v>154.2857142857143</v>
      </c>
      <c r="L104" s="89"/>
    </row>
    <row r="105" spans="1:12" s="13" customFormat="1" ht="15.75">
      <c r="A105" s="56">
        <v>82</v>
      </c>
      <c r="B105" s="87" t="s">
        <v>119</v>
      </c>
      <c r="C105" s="15" t="s">
        <v>36</v>
      </c>
      <c r="D105" s="88">
        <v>60</v>
      </c>
      <c r="E105" s="10">
        <v>94</v>
      </c>
      <c r="F105" s="88">
        <v>61</v>
      </c>
      <c r="G105" s="52">
        <f>F105/E105*100</f>
        <v>64.8936170212766</v>
      </c>
      <c r="L105" s="89"/>
    </row>
    <row r="106" spans="1:12" s="13" customFormat="1" ht="15.75">
      <c r="A106" s="56">
        <v>83</v>
      </c>
      <c r="B106" s="87" t="s">
        <v>120</v>
      </c>
      <c r="C106" s="15" t="s">
        <v>43</v>
      </c>
      <c r="D106" s="88">
        <v>43.5</v>
      </c>
      <c r="E106" s="10">
        <v>60.8</v>
      </c>
      <c r="F106" s="88">
        <v>53.3</v>
      </c>
      <c r="G106" s="52">
        <f t="shared" si="4"/>
        <v>87.66447368421053</v>
      </c>
      <c r="L106" s="89"/>
    </row>
    <row r="107" spans="1:12" s="13" customFormat="1" ht="30">
      <c r="A107" s="56">
        <v>84</v>
      </c>
      <c r="B107" s="87" t="s">
        <v>121</v>
      </c>
      <c r="C107" s="15" t="s">
        <v>43</v>
      </c>
      <c r="D107" s="88">
        <v>36.6</v>
      </c>
      <c r="E107" s="10">
        <v>38.1</v>
      </c>
      <c r="F107" s="88">
        <v>38.1</v>
      </c>
      <c r="G107" s="52">
        <f t="shared" si="4"/>
        <v>100</v>
      </c>
      <c r="L107" s="89"/>
    </row>
    <row r="108" spans="1:12" s="13" customFormat="1" ht="15.75">
      <c r="A108" s="56">
        <v>85</v>
      </c>
      <c r="B108" s="14" t="s">
        <v>21</v>
      </c>
      <c r="C108" s="15" t="s">
        <v>40</v>
      </c>
      <c r="D108" s="88">
        <v>90</v>
      </c>
      <c r="E108" s="10">
        <v>0</v>
      </c>
      <c r="F108" s="88">
        <v>0</v>
      </c>
      <c r="G108" s="52">
        <v>0</v>
      </c>
      <c r="L108" s="89"/>
    </row>
    <row r="109" spans="1:12" s="13" customFormat="1" ht="15.75">
      <c r="A109" s="56">
        <v>86</v>
      </c>
      <c r="B109" s="14" t="s">
        <v>7</v>
      </c>
      <c r="C109" s="15" t="s">
        <v>41</v>
      </c>
      <c r="D109" s="88">
        <v>73</v>
      </c>
      <c r="E109" s="1">
        <v>73</v>
      </c>
      <c r="F109" s="88">
        <v>73</v>
      </c>
      <c r="G109" s="52">
        <f t="shared" si="4"/>
        <v>100</v>
      </c>
      <c r="L109" s="89"/>
    </row>
    <row r="110" spans="1:7" s="13" customFormat="1" ht="15">
      <c r="A110" s="56">
        <v>87</v>
      </c>
      <c r="B110" s="82" t="s">
        <v>14</v>
      </c>
      <c r="C110" s="39" t="s">
        <v>38</v>
      </c>
      <c r="D110" s="1">
        <v>16745</v>
      </c>
      <c r="E110" s="10">
        <v>17500</v>
      </c>
      <c r="F110" s="1">
        <v>17500</v>
      </c>
      <c r="G110" s="52">
        <f t="shared" si="4"/>
        <v>100</v>
      </c>
    </row>
    <row r="111" spans="1:7" s="13" customFormat="1" ht="15.75">
      <c r="A111" s="56"/>
      <c r="B111" s="51" t="s">
        <v>25</v>
      </c>
      <c r="C111" s="15"/>
      <c r="D111" s="19"/>
      <c r="E111" s="10"/>
      <c r="F111" s="19"/>
      <c r="G111" s="52"/>
    </row>
    <row r="112" spans="1:12" s="13" customFormat="1" ht="60.75" customHeight="1">
      <c r="A112" s="56">
        <v>88</v>
      </c>
      <c r="B112" s="90" t="s">
        <v>79</v>
      </c>
      <c r="C112" s="15"/>
      <c r="D112" s="28">
        <v>6.7</v>
      </c>
      <c r="E112" s="1">
        <v>6.7</v>
      </c>
      <c r="F112" s="28">
        <v>5.8</v>
      </c>
      <c r="G112" s="52">
        <f t="shared" si="4"/>
        <v>86.56716417910447</v>
      </c>
      <c r="H112" s="28">
        <v>4.8</v>
      </c>
      <c r="I112" s="28">
        <v>4.8</v>
      </c>
      <c r="J112" s="28">
        <v>4.8</v>
      </c>
      <c r="K112" s="91">
        <v>4.8</v>
      </c>
      <c r="L112" s="92"/>
    </row>
    <row r="113" spans="1:12" s="13" customFormat="1" ht="15.75">
      <c r="A113" s="56">
        <v>89</v>
      </c>
      <c r="B113" s="14" t="s">
        <v>21</v>
      </c>
      <c r="C113" s="15" t="s">
        <v>39</v>
      </c>
      <c r="D113" s="1">
        <v>13.2</v>
      </c>
      <c r="E113" s="28">
        <v>10.3</v>
      </c>
      <c r="F113" s="1">
        <v>10.6</v>
      </c>
      <c r="G113" s="52">
        <f>F113/E113*100</f>
        <v>102.9126213592233</v>
      </c>
      <c r="L113" s="92"/>
    </row>
    <row r="114" spans="1:12" s="13" customFormat="1" ht="75">
      <c r="A114" s="56">
        <v>90</v>
      </c>
      <c r="B114" s="14" t="s">
        <v>108</v>
      </c>
      <c r="C114" s="15" t="s">
        <v>36</v>
      </c>
      <c r="D114" s="25">
        <v>0.5</v>
      </c>
      <c r="E114" s="1">
        <v>0.52</v>
      </c>
      <c r="F114" s="25">
        <v>0.5</v>
      </c>
      <c r="G114" s="52">
        <f t="shared" si="4"/>
        <v>96.15384615384615</v>
      </c>
      <c r="L114" s="92"/>
    </row>
    <row r="115" spans="1:12" s="13" customFormat="1" ht="15.75">
      <c r="A115" s="56">
        <v>91</v>
      </c>
      <c r="B115" s="14" t="s">
        <v>7</v>
      </c>
      <c r="C115" s="15" t="s">
        <v>41</v>
      </c>
      <c r="D115" s="1">
        <v>69</v>
      </c>
      <c r="E115" s="1">
        <v>71</v>
      </c>
      <c r="F115" s="1">
        <v>66</v>
      </c>
      <c r="G115" s="52">
        <f t="shared" si="4"/>
        <v>92.95774647887323</v>
      </c>
      <c r="L115" s="92"/>
    </row>
    <row r="116" spans="1:12" s="13" customFormat="1" ht="15.75">
      <c r="A116" s="56">
        <v>92</v>
      </c>
      <c r="B116" s="14" t="s">
        <v>14</v>
      </c>
      <c r="C116" s="15" t="s">
        <v>38</v>
      </c>
      <c r="D116" s="1">
        <v>19846</v>
      </c>
      <c r="E116" s="1">
        <v>19846</v>
      </c>
      <c r="F116" s="1">
        <v>20830</v>
      </c>
      <c r="G116" s="52">
        <f t="shared" si="4"/>
        <v>104.95817797037186</v>
      </c>
      <c r="L116" s="92"/>
    </row>
    <row r="117" spans="1:12" s="13" customFormat="1" ht="15.75">
      <c r="A117" s="56"/>
      <c r="B117" s="57" t="s">
        <v>26</v>
      </c>
      <c r="C117" s="39"/>
      <c r="D117" s="19"/>
      <c r="E117" s="1"/>
      <c r="F117" s="19"/>
      <c r="G117" s="52"/>
      <c r="L117" s="89"/>
    </row>
    <row r="118" spans="1:7" s="13" customFormat="1" ht="31.5">
      <c r="A118" s="56">
        <v>93</v>
      </c>
      <c r="B118" s="75" t="s">
        <v>95</v>
      </c>
      <c r="C118" s="69"/>
      <c r="D118" s="1"/>
      <c r="E118" s="1"/>
      <c r="F118" s="1"/>
      <c r="G118" s="25"/>
    </row>
    <row r="119" spans="1:12" s="13" customFormat="1" ht="24" customHeight="1">
      <c r="A119" s="56"/>
      <c r="B119" s="75" t="s">
        <v>96</v>
      </c>
      <c r="C119" s="113" t="s">
        <v>97</v>
      </c>
      <c r="D119" s="62">
        <v>3.9</v>
      </c>
      <c r="E119" s="1">
        <v>4.49</v>
      </c>
      <c r="F119" s="62">
        <v>6.33</v>
      </c>
      <c r="G119" s="25">
        <f>F119/E119*100</f>
        <v>140.97995545657017</v>
      </c>
      <c r="L119" s="89"/>
    </row>
    <row r="120" spans="1:12" s="13" customFormat="1" ht="31.5">
      <c r="A120" s="56"/>
      <c r="B120" s="75" t="s">
        <v>98</v>
      </c>
      <c r="C120" s="114"/>
      <c r="D120" s="62">
        <v>2.6</v>
      </c>
      <c r="E120" s="1">
        <v>3.5</v>
      </c>
      <c r="F120" s="62">
        <v>6.33</v>
      </c>
      <c r="G120" s="25">
        <f>F120/E120*100</f>
        <v>180.85714285714286</v>
      </c>
      <c r="L120" s="89"/>
    </row>
    <row r="121" spans="1:12" s="13" customFormat="1" ht="15.75">
      <c r="A121" s="56"/>
      <c r="B121" s="75" t="s">
        <v>99</v>
      </c>
      <c r="C121" s="114"/>
      <c r="D121" s="62">
        <v>21.43</v>
      </c>
      <c r="E121" s="1">
        <v>15.38</v>
      </c>
      <c r="F121" s="62">
        <v>0</v>
      </c>
      <c r="G121" s="25">
        <f>F121/E121*100</f>
        <v>0</v>
      </c>
      <c r="L121" s="89"/>
    </row>
    <row r="122" spans="1:12" s="13" customFormat="1" ht="31.5">
      <c r="A122" s="56"/>
      <c r="B122" s="75" t="s">
        <v>100</v>
      </c>
      <c r="C122" s="115"/>
      <c r="D122" s="62">
        <v>2.6</v>
      </c>
      <c r="E122" s="1">
        <v>3.28</v>
      </c>
      <c r="F122" s="62">
        <v>3.6</v>
      </c>
      <c r="G122" s="25">
        <f>F122/E122*100</f>
        <v>109.75609756097562</v>
      </c>
      <c r="L122" s="89"/>
    </row>
    <row r="123" spans="1:12" s="13" customFormat="1" ht="141.75">
      <c r="A123" s="56">
        <f>A118+1</f>
        <v>94</v>
      </c>
      <c r="B123" s="75" t="s">
        <v>101</v>
      </c>
      <c r="C123" s="69" t="s">
        <v>36</v>
      </c>
      <c r="D123" s="62">
        <v>1.35</v>
      </c>
      <c r="E123" s="1">
        <v>1</v>
      </c>
      <c r="F123" s="62">
        <v>2</v>
      </c>
      <c r="G123" s="25">
        <f>F123/E123*100</f>
        <v>200</v>
      </c>
      <c r="L123" s="89"/>
    </row>
    <row r="124" spans="1:12" s="13" customFormat="1" ht="15.75">
      <c r="A124" s="56">
        <v>95</v>
      </c>
      <c r="B124" s="93" t="s">
        <v>7</v>
      </c>
      <c r="C124" s="69" t="s">
        <v>41</v>
      </c>
      <c r="D124" s="94">
        <v>2</v>
      </c>
      <c r="E124" s="10">
        <v>2</v>
      </c>
      <c r="F124" s="94">
        <v>3</v>
      </c>
      <c r="G124" s="80">
        <f aca="true" t="shared" si="5" ref="G124:G130">F124/E124*100</f>
        <v>150</v>
      </c>
      <c r="L124" s="89"/>
    </row>
    <row r="125" spans="1:12" s="13" customFormat="1" ht="15.75">
      <c r="A125" s="56">
        <v>96</v>
      </c>
      <c r="B125" s="93" t="s">
        <v>14</v>
      </c>
      <c r="C125" s="69" t="s">
        <v>102</v>
      </c>
      <c r="D125" s="94">
        <v>24611</v>
      </c>
      <c r="E125" s="94">
        <v>23875</v>
      </c>
      <c r="F125" s="94">
        <v>25143</v>
      </c>
      <c r="G125" s="80">
        <f t="shared" si="5"/>
        <v>105.31099476439792</v>
      </c>
      <c r="L125" s="89"/>
    </row>
    <row r="126" spans="1:7" s="13" customFormat="1" ht="15.75">
      <c r="A126" s="56"/>
      <c r="B126" s="64" t="s">
        <v>12</v>
      </c>
      <c r="C126" s="39"/>
      <c r="D126" s="19"/>
      <c r="E126" s="94"/>
      <c r="F126" s="19"/>
      <c r="G126" s="80"/>
    </row>
    <row r="127" spans="1:7" s="13" customFormat="1" ht="15">
      <c r="A127" s="56">
        <v>97</v>
      </c>
      <c r="B127" s="14" t="s">
        <v>13</v>
      </c>
      <c r="C127" s="15" t="s">
        <v>39</v>
      </c>
      <c r="D127" s="19">
        <v>281.8</v>
      </c>
      <c r="E127" s="1">
        <v>535.6</v>
      </c>
      <c r="F127" s="19">
        <v>526.5</v>
      </c>
      <c r="G127" s="80">
        <f t="shared" si="5"/>
        <v>98.30097087378641</v>
      </c>
    </row>
    <row r="128" spans="1:7" s="13" customFormat="1" ht="30">
      <c r="A128" s="56">
        <v>98</v>
      </c>
      <c r="B128" s="27" t="s">
        <v>74</v>
      </c>
      <c r="C128" s="15" t="s">
        <v>42</v>
      </c>
      <c r="D128" s="95">
        <v>23.1</v>
      </c>
      <c r="E128" s="1">
        <v>23.6</v>
      </c>
      <c r="F128" s="95">
        <v>23.7</v>
      </c>
      <c r="G128" s="52">
        <f>F128/E128*100</f>
        <v>100.42372881355932</v>
      </c>
    </row>
    <row r="129" spans="1:7" s="13" customFormat="1" ht="30">
      <c r="A129" s="56" t="s">
        <v>135</v>
      </c>
      <c r="B129" s="27" t="s">
        <v>67</v>
      </c>
      <c r="C129" s="15" t="s">
        <v>43</v>
      </c>
      <c r="D129" s="19">
        <v>0.12</v>
      </c>
      <c r="E129" s="1">
        <v>0.12</v>
      </c>
      <c r="F129" s="19">
        <v>0.14</v>
      </c>
      <c r="G129" s="52">
        <f t="shared" si="5"/>
        <v>116.66666666666667</v>
      </c>
    </row>
    <row r="130" spans="1:7" s="13" customFormat="1" ht="15">
      <c r="A130" s="56">
        <v>99</v>
      </c>
      <c r="B130" s="14" t="s">
        <v>66</v>
      </c>
      <c r="C130" s="15" t="s">
        <v>43</v>
      </c>
      <c r="D130" s="19">
        <v>2855</v>
      </c>
      <c r="E130" s="1">
        <v>2900</v>
      </c>
      <c r="F130" s="19">
        <v>3140</v>
      </c>
      <c r="G130" s="80">
        <f t="shared" si="5"/>
        <v>108.27586206896551</v>
      </c>
    </row>
    <row r="131" spans="1:12" s="13" customFormat="1" ht="15.75">
      <c r="A131" s="56" t="s">
        <v>111</v>
      </c>
      <c r="B131" s="51" t="s">
        <v>30</v>
      </c>
      <c r="C131" s="15"/>
      <c r="D131" s="19"/>
      <c r="E131" s="1"/>
      <c r="F131" s="19"/>
      <c r="G131" s="19"/>
      <c r="L131" s="17"/>
    </row>
    <row r="132" spans="1:12" s="13" customFormat="1" ht="30">
      <c r="A132" s="56">
        <f>A130+1</f>
        <v>100</v>
      </c>
      <c r="B132" s="27" t="s">
        <v>75</v>
      </c>
      <c r="C132" s="15" t="s">
        <v>36</v>
      </c>
      <c r="D132" s="62">
        <v>0.43</v>
      </c>
      <c r="E132" s="62">
        <v>0.43</v>
      </c>
      <c r="F132" s="62">
        <v>0.43</v>
      </c>
      <c r="G132" s="96">
        <v>100.43</v>
      </c>
      <c r="L132" s="89"/>
    </row>
    <row r="133" spans="1:18" s="13" customFormat="1" ht="54" customHeight="1">
      <c r="A133" s="56">
        <v>101</v>
      </c>
      <c r="B133" s="27" t="s">
        <v>76</v>
      </c>
      <c r="C133" s="15" t="s">
        <v>36</v>
      </c>
      <c r="D133" s="62">
        <v>69.9</v>
      </c>
      <c r="E133" s="1">
        <v>68</v>
      </c>
      <c r="F133" s="62">
        <v>65</v>
      </c>
      <c r="G133" s="96">
        <f aca="true" t="shared" si="6" ref="G133:G144">F133/E133*100</f>
        <v>95.58823529411765</v>
      </c>
      <c r="L133" s="89"/>
      <c r="M133" s="26"/>
      <c r="N133" s="26"/>
      <c r="O133" s="26"/>
      <c r="P133" s="26"/>
      <c r="Q133" s="26"/>
      <c r="R133" s="26"/>
    </row>
    <row r="134" spans="1:12" s="13" customFormat="1" ht="30">
      <c r="A134" s="56">
        <v>102</v>
      </c>
      <c r="B134" s="27" t="s">
        <v>122</v>
      </c>
      <c r="C134" s="15" t="s">
        <v>36</v>
      </c>
      <c r="D134" s="62">
        <v>68</v>
      </c>
      <c r="E134" s="1">
        <v>65</v>
      </c>
      <c r="F134" s="62">
        <v>90.2</v>
      </c>
      <c r="G134" s="96">
        <v>168</v>
      </c>
      <c r="L134" s="92"/>
    </row>
    <row r="135" spans="1:12" s="13" customFormat="1" ht="15.75">
      <c r="A135" s="8">
        <v>103</v>
      </c>
      <c r="B135" s="14" t="s">
        <v>55</v>
      </c>
      <c r="C135" s="15" t="s">
        <v>36</v>
      </c>
      <c r="D135" s="1">
        <v>0</v>
      </c>
      <c r="E135" s="1">
        <v>0</v>
      </c>
      <c r="F135" s="1">
        <v>0</v>
      </c>
      <c r="G135" s="96">
        <v>0</v>
      </c>
      <c r="L135" s="89"/>
    </row>
    <row r="136" spans="1:12" s="13" customFormat="1" ht="15.75">
      <c r="A136" s="8">
        <v>104</v>
      </c>
      <c r="B136" s="27" t="s">
        <v>7</v>
      </c>
      <c r="C136" s="15" t="s">
        <v>41</v>
      </c>
      <c r="D136" s="62">
        <v>71</v>
      </c>
      <c r="E136" s="62">
        <v>71</v>
      </c>
      <c r="F136" s="62">
        <v>155</v>
      </c>
      <c r="G136" s="96">
        <f t="shared" si="6"/>
        <v>218.3098591549296</v>
      </c>
      <c r="H136" s="94">
        <v>68</v>
      </c>
      <c r="I136" s="94">
        <v>68</v>
      </c>
      <c r="J136" s="94">
        <v>68</v>
      </c>
      <c r="K136" s="94">
        <v>68</v>
      </c>
      <c r="L136" s="89"/>
    </row>
    <row r="137" spans="1:12" s="13" customFormat="1" ht="15.75">
      <c r="A137" s="8">
        <v>105</v>
      </c>
      <c r="B137" s="27" t="s">
        <v>5</v>
      </c>
      <c r="C137" s="15" t="s">
        <v>38</v>
      </c>
      <c r="D137" s="62">
        <v>16911</v>
      </c>
      <c r="E137" s="62">
        <v>17350</v>
      </c>
      <c r="F137" s="62">
        <v>19846</v>
      </c>
      <c r="G137" s="96">
        <f t="shared" si="6"/>
        <v>114.38616714697407</v>
      </c>
      <c r="L137" s="89"/>
    </row>
    <row r="138" spans="1:12" s="13" customFormat="1" ht="31.5">
      <c r="A138" s="8"/>
      <c r="B138" s="51" t="s">
        <v>60</v>
      </c>
      <c r="C138" s="97"/>
      <c r="D138" s="19"/>
      <c r="E138" s="62"/>
      <c r="F138" s="19"/>
      <c r="G138" s="96"/>
      <c r="L138" s="17"/>
    </row>
    <row r="139" spans="1:12" s="13" customFormat="1" ht="15">
      <c r="A139" s="8">
        <v>106</v>
      </c>
      <c r="B139" s="98" t="s">
        <v>103</v>
      </c>
      <c r="C139" s="99" t="s">
        <v>104</v>
      </c>
      <c r="D139" s="1">
        <v>0</v>
      </c>
      <c r="E139" s="1">
        <v>0</v>
      </c>
      <c r="F139" s="1">
        <v>0</v>
      </c>
      <c r="G139" s="96">
        <v>0</v>
      </c>
      <c r="L139" s="17"/>
    </row>
    <row r="140" spans="1:12" s="13" customFormat="1" ht="15">
      <c r="A140" s="8">
        <v>107</v>
      </c>
      <c r="B140" s="98" t="s">
        <v>105</v>
      </c>
      <c r="C140" s="99" t="s">
        <v>104</v>
      </c>
      <c r="D140" s="19">
        <v>0</v>
      </c>
      <c r="E140" s="1">
        <v>0</v>
      </c>
      <c r="F140" s="19">
        <v>0</v>
      </c>
      <c r="G140" s="96">
        <v>0</v>
      </c>
      <c r="L140" s="17"/>
    </row>
    <row r="141" spans="1:7" s="13" customFormat="1" ht="15">
      <c r="A141" s="8">
        <v>108</v>
      </c>
      <c r="B141" s="100" t="s">
        <v>109</v>
      </c>
      <c r="C141" s="99" t="s">
        <v>110</v>
      </c>
      <c r="D141" s="19">
        <v>0</v>
      </c>
      <c r="E141" s="1">
        <v>0</v>
      </c>
      <c r="F141" s="19">
        <v>0</v>
      </c>
      <c r="G141" s="96">
        <v>0</v>
      </c>
    </row>
    <row r="142" spans="1:7" s="13" customFormat="1" ht="30">
      <c r="A142" s="8">
        <v>109</v>
      </c>
      <c r="B142" s="101" t="s">
        <v>15</v>
      </c>
      <c r="C142" s="99" t="s">
        <v>44</v>
      </c>
      <c r="D142" s="19">
        <v>79.3</v>
      </c>
      <c r="E142" s="1">
        <v>78.9</v>
      </c>
      <c r="F142" s="19">
        <v>78.9</v>
      </c>
      <c r="G142" s="96">
        <f t="shared" si="6"/>
        <v>100</v>
      </c>
    </row>
    <row r="143" spans="1:7" s="13" customFormat="1" ht="15">
      <c r="A143" s="32">
        <f>A142+1</f>
        <v>110</v>
      </c>
      <c r="B143" s="101" t="s">
        <v>7</v>
      </c>
      <c r="C143" s="102" t="s">
        <v>41</v>
      </c>
      <c r="D143" s="62">
        <v>93</v>
      </c>
      <c r="E143" s="103">
        <v>93</v>
      </c>
      <c r="F143" s="62">
        <v>93</v>
      </c>
      <c r="G143" s="96">
        <f t="shared" si="6"/>
        <v>100</v>
      </c>
    </row>
    <row r="144" spans="1:7" s="13" customFormat="1" ht="15">
      <c r="A144" s="32">
        <f>A143+1</f>
        <v>111</v>
      </c>
      <c r="B144" s="101" t="s">
        <v>14</v>
      </c>
      <c r="C144" s="102" t="s">
        <v>38</v>
      </c>
      <c r="D144" s="81">
        <v>16745</v>
      </c>
      <c r="E144" s="103">
        <v>16920</v>
      </c>
      <c r="F144" s="81">
        <v>16920</v>
      </c>
      <c r="G144" s="96">
        <f t="shared" si="6"/>
        <v>100</v>
      </c>
    </row>
    <row r="145" spans="1:7" s="13" customFormat="1" ht="75.75" customHeight="1">
      <c r="A145" s="32">
        <v>112</v>
      </c>
      <c r="B145" s="27" t="s">
        <v>124</v>
      </c>
      <c r="C145" s="102" t="s">
        <v>36</v>
      </c>
      <c r="D145" s="79">
        <v>43.1</v>
      </c>
      <c r="E145" s="1">
        <v>43.1</v>
      </c>
      <c r="F145" s="79">
        <v>43</v>
      </c>
      <c r="G145" s="25">
        <f>F145/E145*100</f>
        <v>99.76798143851508</v>
      </c>
    </row>
    <row r="146" spans="1:7" s="13" customFormat="1" ht="31.5">
      <c r="A146" s="32"/>
      <c r="B146" s="64" t="s">
        <v>59</v>
      </c>
      <c r="C146" s="39"/>
      <c r="D146" s="19"/>
      <c r="E146" s="59"/>
      <c r="F146" s="19"/>
      <c r="G146" s="19"/>
    </row>
    <row r="147" spans="1:14" s="13" customFormat="1" ht="15.75">
      <c r="A147" s="32">
        <f>A145+1</f>
        <v>113</v>
      </c>
      <c r="B147" s="14" t="s">
        <v>58</v>
      </c>
      <c r="C147" s="15" t="s">
        <v>39</v>
      </c>
      <c r="D147" s="19">
        <v>120.7</v>
      </c>
      <c r="E147" s="59">
        <v>118</v>
      </c>
      <c r="F147" s="19">
        <v>121.3</v>
      </c>
      <c r="G147" s="52">
        <f>F147/E147*100</f>
        <v>102.79661016949153</v>
      </c>
      <c r="N147" s="63"/>
    </row>
    <row r="148" spans="1:7" s="13" customFormat="1" ht="31.5">
      <c r="A148" s="32">
        <v>114</v>
      </c>
      <c r="B148" s="75" t="s">
        <v>106</v>
      </c>
      <c r="C148" s="69" t="s">
        <v>107</v>
      </c>
      <c r="D148" s="88">
        <v>389</v>
      </c>
      <c r="E148" s="59">
        <v>389</v>
      </c>
      <c r="F148" s="88">
        <v>1283</v>
      </c>
      <c r="G148" s="52">
        <f>F148/E148*100</f>
        <v>329.82005141388174</v>
      </c>
    </row>
    <row r="149" spans="1:7" s="13" customFormat="1" ht="15.75">
      <c r="A149" s="32">
        <v>115</v>
      </c>
      <c r="B149" s="27" t="s">
        <v>7</v>
      </c>
      <c r="C149" s="15" t="s">
        <v>41</v>
      </c>
      <c r="D149" s="50">
        <v>107</v>
      </c>
      <c r="E149" s="59">
        <v>107</v>
      </c>
      <c r="F149" s="50">
        <v>93</v>
      </c>
      <c r="G149" s="52">
        <f>F149/E149*100</f>
        <v>86.91588785046729</v>
      </c>
    </row>
    <row r="150" spans="1:7" s="13" customFormat="1" ht="15">
      <c r="A150" s="32">
        <v>116</v>
      </c>
      <c r="B150" s="27" t="s">
        <v>14</v>
      </c>
      <c r="C150" s="15" t="s">
        <v>38</v>
      </c>
      <c r="D150" s="50">
        <v>16745</v>
      </c>
      <c r="E150" s="1">
        <v>16920</v>
      </c>
      <c r="F150" s="50">
        <v>19625</v>
      </c>
      <c r="G150" s="52">
        <f>F150/E150*100</f>
        <v>115.9869976359338</v>
      </c>
    </row>
    <row r="151" spans="1:7" s="13" customFormat="1" ht="15.75">
      <c r="A151" s="104"/>
      <c r="B151" s="64" t="s">
        <v>32</v>
      </c>
      <c r="C151" s="39"/>
      <c r="D151" s="19"/>
      <c r="E151" s="20"/>
      <c r="F151" s="19"/>
      <c r="G151" s="52"/>
    </row>
    <row r="152" spans="1:12" s="13" customFormat="1" ht="19.5" customHeight="1">
      <c r="A152" s="32">
        <v>117</v>
      </c>
      <c r="B152" s="14" t="s">
        <v>33</v>
      </c>
      <c r="C152" s="15" t="s">
        <v>46</v>
      </c>
      <c r="D152" s="1">
        <v>1833</v>
      </c>
      <c r="E152" s="1">
        <v>1833</v>
      </c>
      <c r="F152" s="1">
        <v>1481.3</v>
      </c>
      <c r="G152" s="52">
        <f>F152/E152*100</f>
        <v>80.81287506819422</v>
      </c>
      <c r="L152" s="17"/>
    </row>
    <row r="156" ht="15">
      <c r="B156" s="105" t="s">
        <v>127</v>
      </c>
    </row>
  </sheetData>
  <sheetProtection/>
  <mergeCells count="4">
    <mergeCell ref="A1:G1"/>
    <mergeCell ref="C97:C99"/>
    <mergeCell ref="C119:C122"/>
    <mergeCell ref="C88:C89"/>
  </mergeCells>
  <printOptions/>
  <pageMargins left="0.3937007874015748" right="0.5118110236220472" top="0.7480314960629921" bottom="0.7480314960629921" header="0.31496062992125984" footer="0.31496062992125984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TugdumovaAD</dc:creator>
  <cp:keywords/>
  <dc:description/>
  <cp:lastModifiedBy>Надежда Михайловна</cp:lastModifiedBy>
  <cp:lastPrinted>2020-04-08T06:44:50Z</cp:lastPrinted>
  <dcterms:created xsi:type="dcterms:W3CDTF">2009-10-19T02:17:48Z</dcterms:created>
  <dcterms:modified xsi:type="dcterms:W3CDTF">2021-05-19T06:09:45Z</dcterms:modified>
  <cp:category/>
  <cp:version/>
  <cp:contentType/>
  <cp:contentStatus/>
</cp:coreProperties>
</file>